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uten/proyects/coopaerea/"/>
    </mc:Choice>
  </mc:AlternateContent>
  <xr:revisionPtr revIDLastSave="0" documentId="8_{B0A6A87F-192A-9642-8E58-3CE8B349957B}" xr6:coauthVersionLast="47" xr6:coauthVersionMax="47" xr10:uidLastSave="{00000000-0000-0000-0000-000000000000}"/>
  <bookViews>
    <workbookView xWindow="0" yWindow="600" windowWidth="28800" windowHeight="16160" xr2:uid="{EFA36270-A18D-4813-AF55-C6C356562996}"/>
  </bookViews>
  <sheets>
    <sheet name="Sheet1" sheetId="1" r:id="rId1"/>
  </sheets>
  <externalReferences>
    <externalReference r:id="rId2"/>
    <externalReference r:id="rId3"/>
  </externalReferences>
  <definedNames>
    <definedName name="Sucursal">[1]NoEliminar!$A$4:$A$6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2" i="1" l="1"/>
  <c r="I140" i="1"/>
  <c r="F140" i="1"/>
  <c r="D123" i="1"/>
  <c r="F124" i="1" s="1"/>
  <c r="D120" i="1"/>
  <c r="D113" i="1"/>
  <c r="G54" i="1"/>
  <c r="G122" i="1" s="1"/>
  <c r="G123" i="1" s="1"/>
  <c r="E54" i="1"/>
  <c r="I54" i="1" s="1"/>
</calcChain>
</file>

<file path=xl/sharedStrings.xml><?xml version="1.0" encoding="utf-8"?>
<sst xmlns="http://schemas.openxmlformats.org/spreadsheetml/2006/main" count="198" uniqueCount="178">
  <si>
    <t>FORMULARIO SOLICITUD DE INSCRIPCIÓN (PERSONA FÍSICA)</t>
  </si>
  <si>
    <t xml:space="preserve">REVISIÓN </t>
  </si>
  <si>
    <t>PÁG. 1 de 3</t>
  </si>
  <si>
    <t>FECHA</t>
  </si>
  <si>
    <t>OFICINA</t>
  </si>
  <si>
    <t>Principal</t>
  </si>
  <si>
    <t>OFICIAL</t>
  </si>
  <si>
    <t>Rafael Ariza</t>
  </si>
  <si>
    <t>COOPERATIVA DE AHORRO, CREDITO Y SERVICIOS MULTIPLES LA AEROPORTUARIA</t>
  </si>
  <si>
    <t>(COOPAEREA)</t>
  </si>
  <si>
    <t>FORMULARIO DE SOLICITUD DE INSCRIPCIÓN</t>
  </si>
  <si>
    <t xml:space="preserve">RNC No: 4-30-32780-8 </t>
  </si>
  <si>
    <t>WWW.COOPAEREA.COM</t>
  </si>
  <si>
    <t>1. DATOS PERSONALES</t>
  </si>
  <si>
    <t>Nombres y Apellidos</t>
  </si>
  <si>
    <t>Fecha de Nacimiento</t>
  </si>
  <si>
    <t>País de nacimiento</t>
  </si>
  <si>
    <t>JOHANNA MENDEZ ENCARNACIÓN</t>
  </si>
  <si>
    <t xml:space="preserve">República Dominicana </t>
  </si>
  <si>
    <t>Documento de Identidad</t>
  </si>
  <si>
    <t>No. del documento de identidad</t>
  </si>
  <si>
    <t>País emisor del documento</t>
  </si>
  <si>
    <t>Nacionalidad</t>
  </si>
  <si>
    <t xml:space="preserve">Cédula </t>
  </si>
  <si>
    <t>402-1417218-7</t>
  </si>
  <si>
    <t>República Dominicana</t>
  </si>
  <si>
    <t xml:space="preserve">Dominicana </t>
  </si>
  <si>
    <t>Sexo</t>
  </si>
  <si>
    <t>Estado Civil</t>
  </si>
  <si>
    <t>Profesión u Ocupación</t>
  </si>
  <si>
    <t>Nivel de estudios</t>
  </si>
  <si>
    <t>Correo electrónico</t>
  </si>
  <si>
    <t>Femenino</t>
  </si>
  <si>
    <t xml:space="preserve">Unión Libre </t>
  </si>
  <si>
    <t xml:space="preserve">Estudiante </t>
  </si>
  <si>
    <t xml:space="preserve">Lic. en Educación </t>
  </si>
  <si>
    <t xml:space="preserve">johannamendezencarnanciongmail.com </t>
  </si>
  <si>
    <t>Teléfono celular</t>
  </si>
  <si>
    <t>Teléfono residencial</t>
  </si>
  <si>
    <t>Otros teléfonos</t>
  </si>
  <si>
    <t>829-926-7592</t>
  </si>
  <si>
    <t>2. DOMICILIO</t>
  </si>
  <si>
    <t>Dirección</t>
  </si>
  <si>
    <t xml:space="preserve">Calle La Selva No. 22, Ensanche Engombe, Sector Herrera, Santo Domingo Oeste, República Dominicana. </t>
  </si>
  <si>
    <t>Sector/Urbanización</t>
  </si>
  <si>
    <t xml:space="preserve">Ciudad/Municipio </t>
  </si>
  <si>
    <t>Provincia</t>
  </si>
  <si>
    <t xml:space="preserve">Herrera </t>
  </si>
  <si>
    <t xml:space="preserve">Santo Domingo Oeste </t>
  </si>
  <si>
    <t>Santo Domingo</t>
  </si>
  <si>
    <t>3. DATOS LABORALES</t>
  </si>
  <si>
    <t>Nombre de la empresa donde trabaja</t>
  </si>
  <si>
    <t>Cargo que ocupa</t>
  </si>
  <si>
    <t>RNC</t>
  </si>
  <si>
    <t>Fecha de ingreso</t>
  </si>
  <si>
    <t>Teléfono de la oficina</t>
  </si>
  <si>
    <t>No. Ext.</t>
  </si>
  <si>
    <t>5F, S.R.L.</t>
  </si>
  <si>
    <t>Servicio al Cliente</t>
  </si>
  <si>
    <t>1-30-65079-9</t>
  </si>
  <si>
    <t>Dirección de la empresa</t>
  </si>
  <si>
    <t>Nombre del empleador anterior</t>
  </si>
  <si>
    <t>Tiempo de servicio</t>
  </si>
  <si>
    <t>Ave. José Contreras No. 98, local 206, Ensanche La Julia, santo Domingo, D.N., Rep.Dom.</t>
  </si>
  <si>
    <t>4. OTROS DATOS DEL SOCIO</t>
  </si>
  <si>
    <t xml:space="preserve">1-¿Tiene otra (s) nacionalidad (es)?: </t>
  </si>
  <si>
    <t>SI</t>
  </si>
  <si>
    <t>2-¿Posee usted ciudadanía, residencia, o ha permanecido en territorio estadounidense por más de 6 meses consecutivos?</t>
  </si>
  <si>
    <t>NO</t>
  </si>
  <si>
    <t>3-¿Posee alguna relación con los Estados Unidos de Norteamérica?</t>
  </si>
  <si>
    <t xml:space="preserve">4-Por favor seleccione si le aplica:    </t>
  </si>
  <si>
    <t xml:space="preserve">a) Persona Expuesta Políticamente (PEP) </t>
  </si>
  <si>
    <t>N/A</t>
  </si>
  <si>
    <t xml:space="preserve">  b) Relacionado a Persona Expuesta Políticamente (RPEP) </t>
  </si>
  <si>
    <t>5. DATOS DEL CÓNYUGE</t>
  </si>
  <si>
    <t>Nombres</t>
  </si>
  <si>
    <t>Apellidos</t>
  </si>
  <si>
    <t>Ingresos</t>
  </si>
  <si>
    <t xml:space="preserve">JODARIS </t>
  </si>
  <si>
    <t xml:space="preserve">MONTERO VICENTE </t>
  </si>
  <si>
    <t>6. INFORMACIÓN FINANCIERA</t>
  </si>
  <si>
    <t>Sueldo</t>
  </si>
  <si>
    <t>Otros Ingresos</t>
  </si>
  <si>
    <t>Total de ingresos</t>
  </si>
  <si>
    <t>Total de Gastos Mensuales</t>
  </si>
  <si>
    <t>Ingreso Netos</t>
  </si>
  <si>
    <t>PÁG. 2 de 3</t>
  </si>
  <si>
    <t>7. REFERENCIAS BANCARIAS</t>
  </si>
  <si>
    <t>País</t>
  </si>
  <si>
    <t>Banco</t>
  </si>
  <si>
    <t>Número de Cuenta</t>
  </si>
  <si>
    <t>Tipo de Cuenta</t>
  </si>
  <si>
    <t xml:space="preserve">REP. DOM. </t>
  </si>
  <si>
    <t xml:space="preserve">BANCO POPULAR </t>
  </si>
  <si>
    <t xml:space="preserve">AHORROS </t>
  </si>
  <si>
    <t>8. REFERENCIAS PERSONALES</t>
  </si>
  <si>
    <t>(COLOCAR UNA REFERENCIA DE UN FAMILIAR QUE NO VIVA CON USTED Y OTRA DE UN CONOCIDO NO FAMILIAR)</t>
  </si>
  <si>
    <t>Nombre</t>
  </si>
  <si>
    <t>Parentesco</t>
  </si>
  <si>
    <t>Teléfono de contacto</t>
  </si>
  <si>
    <t xml:space="preserve">Rosanna Encarnación </t>
  </si>
  <si>
    <t>Madre</t>
  </si>
  <si>
    <t xml:space="preserve">San Isidro </t>
  </si>
  <si>
    <t>829-315-1802</t>
  </si>
  <si>
    <t xml:space="preserve">Yinaurys Montero </t>
  </si>
  <si>
    <t xml:space="preserve">Cuñada </t>
  </si>
  <si>
    <t xml:space="preserve">Ensanche Altagracia </t>
  </si>
  <si>
    <t>849-457-5709</t>
  </si>
  <si>
    <t>9. DOCUMENTACIÓN REQUERIDA</t>
  </si>
  <si>
    <t>1.     Copia de la cédula.</t>
  </si>
  <si>
    <t>2.     Extranjero: Pasaporte</t>
  </si>
  <si>
    <t>3.     Documento que justifique ingresos (cuando aplique).</t>
  </si>
  <si>
    <t>4.     Documento que justifique su domicilio (factura de servicios) (cuando aplique).</t>
  </si>
  <si>
    <t>10. DECLARACIÓN:</t>
  </si>
  <si>
    <t>Por medio del presente documento, certifico como correctas las informaciones detalladas en el mismo y autorizo a COOPAEREA, a confirmar las mismas por los medios que considere necesarios, incluyendo consultas a empresas de información crediticia, Instituciones de Intermediación Financiera, Empresas Comerciales, etc.</t>
  </si>
  <si>
    <t>11. SOLICITUD DE INSCRIPCIÓN:</t>
  </si>
  <si>
    <t>Por este medio solicito ser admitido como socio de la Cooperativa de Ahorro y Crédito y Servicios Múltiples La Aeroportuaria (COOPAEREA) comprometiéndome con mi aceptación a acogerme a todas las Resoluciones adoptadas por la Asamblea General de Delegados y los Organismos Directivos de COOPAEREA, en los cuales estaré representado por el Consejo de Administración de la Cooperativa en caso de no asistir personalmente.</t>
  </si>
  <si>
    <t xml:space="preserve">Me comprometo a efectuar ahorros en COOPAÉREA de por lo menos un ____% de mis ingresos fijos mensuales, monto que se dividirá en dos partes: Un ____% a mi cuenta de Ahorros COOPAEREA (sobre lo cual podré girar en cualquier momento que lo decida) y el restante ____% a mi Cuenta de Aportaciones de Capital. </t>
  </si>
  <si>
    <t>Autorizo a COOPAÉREA a aplicar el aporte fijo mensual equivalente al ____% de mis ingresos fijos mensuales a mi cuenta de Ahorros COOPAEREA y a mi cuenta de Aportaciones de Capital de acuerdo con lo descrito anteriormente y a descontar de mi cuenta de ahorros la cuota en la frecuencia acordada fijada por las partes para el pago de préstamos u otras obligaciones que mantenga con COOPAÉREA.</t>
  </si>
  <si>
    <t>De contar solo con ingresos variables, me comprometo a efectuar ahorros en COOPAÉREA de acuerdo con la variabilidad de dichos ingresos, por un monto aproximado de ________________ con periodicidad________________distribuyendo dichos ahorros % Un ____% a mi cuenta de Ahorros COOPAEREA (sobre lo cual podré girar en cualquier momento que lo decida) y el restante ____% a mi Cuenta de Aportaciones de Capital.</t>
  </si>
  <si>
    <t>De igual forma autorizo a COOPAEREA a solicitar información a los servicios de información crediticia y relacionadas al cumplimiento regulatorio y a publicar mis deudas con la entidad cuando así lo requiera en los burós de créditos autorizados del país.</t>
  </si>
  <si>
    <t xml:space="preserve">    Fecha</t>
  </si>
  <si>
    <t>día</t>
  </si>
  <si>
    <t>mes</t>
  </si>
  <si>
    <t>año</t>
  </si>
  <si>
    <t>Firma del Socio</t>
  </si>
  <si>
    <t xml:space="preserve">  Preparado por:</t>
  </si>
  <si>
    <t xml:space="preserve">Revisado por: </t>
  </si>
  <si>
    <t xml:space="preserve"> Aprobado por:</t>
  </si>
  <si>
    <t>PÁG. 3 de 3</t>
  </si>
  <si>
    <t>SOLICITUD DE PRÉSTAMO PERSONAL</t>
  </si>
  <si>
    <t>(COMPLETAR ESTA PARTE SOLO EN CASO DE SOLICITUD DE CRÉDITO)</t>
  </si>
  <si>
    <t>12. DATOS DEL CRÉDITO SOLICITADO</t>
  </si>
  <si>
    <t>Monto en Número</t>
  </si>
  <si>
    <t>Monto en Letras</t>
  </si>
  <si>
    <t xml:space="preserve"> Plazo (en meses) </t>
  </si>
  <si>
    <t>Destino del crédito</t>
  </si>
  <si>
    <t xml:space="preserve">GASTOS PERSONALES </t>
  </si>
  <si>
    <t>13. DATOS ECONÓMICOS</t>
  </si>
  <si>
    <t>Egresos</t>
  </si>
  <si>
    <t>Concepto del Ingreso</t>
  </si>
  <si>
    <t>Mensual</t>
  </si>
  <si>
    <t>Gastos generales</t>
  </si>
  <si>
    <t>Sueldo Mensual</t>
  </si>
  <si>
    <t>Desc. de nómina por préstamos con otras entidades ﬁnancieras</t>
  </si>
  <si>
    <t>Ingresos por Comisiones</t>
  </si>
  <si>
    <t>Otros descuentos</t>
  </si>
  <si>
    <t>Gastos personales</t>
  </si>
  <si>
    <t>TOTAL DE INGRESOS</t>
  </si>
  <si>
    <t>TOTAL DE GASTOS</t>
  </si>
  <si>
    <t xml:space="preserve">INGRESOS NETOS (Disponibilidad) </t>
  </si>
  <si>
    <t>14. DATOS CARGA FAMILIAR</t>
  </si>
  <si>
    <t>Dependientes que no trabajen</t>
  </si>
  <si>
    <t>Vinculación</t>
  </si>
  <si>
    <t>Cantidad</t>
  </si>
  <si>
    <t>Hijos</t>
  </si>
  <si>
    <t>Padres</t>
  </si>
  <si>
    <t>Otros</t>
  </si>
  <si>
    <t>15. DECLARACION</t>
  </si>
  <si>
    <r>
      <t>Autorizo COOPAEREA para que pueda requerir a las Sociedades de Información Crediticia, la información necesaria para la evaluación de mi historial crediticio; además autorizo que COOPAEREA pueda almacenar, administrar y suministrar todos los datos que fueren necesarios exclusivamente para el ejercicio de su actividad cooperativa. Reconozco y acepto que el suministro o utilización de la referida información por parte de COOPAEREA, o por cualquier representante de ésta,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no constituirá una violación a mi confidencialidad como asociado y que me fue informado sobre mi derecho al Habeas Data y todas sus implicaciones respecto a información almacenada en los archivos de COOPAEREA. El presente consentimiento fue realizado de conformidad a la normativa vigente de la República Dominicana.
Además, declaro que los datos suministrados anteriormente son verdaderos y correctos, asumiendo la responsabilidad de su autenticidad, y me comprometo a notiﬁcar cualquier modiﬁcación de los mismos. Entiendo que esta solicitud es propiedad de COOPAEREA y no será devuelta en caso de no ser aprobado el préstamo. Declaro que he leído el Tarifario de Productos y Servicios vigente a la fecha documentos que acepto y entiendo, por lo que estampo mi ﬁrma en el presente documento como prueba de mi conformidad con el contenido de dicho documento.</t>
    </r>
  </si>
  <si>
    <t>Lugar:</t>
  </si>
  <si>
    <t xml:space="preserve">      Fecha:</t>
  </si>
  <si>
    <t>Firma del Solicitante:</t>
  </si>
  <si>
    <t>16. PARA USO INTERNO DE COOPAEREA</t>
  </si>
  <si>
    <t xml:space="preserve">Número del SOCIO: </t>
  </si>
  <si>
    <t>Número de Cuenta Aportaciones COOPAEREA</t>
  </si>
  <si>
    <t>Número Cuenta Ahorros COOPAEREA</t>
  </si>
  <si>
    <t>Tipo de Préstamo Solicitado:</t>
  </si>
  <si>
    <t>PRÉSTAMO DE  NÓMINA</t>
  </si>
  <si>
    <t>Observaciones del Oficial de Atención al Socio:</t>
  </si>
  <si>
    <t>Declaro haber aplicado la debida diligencia en cumplimiento de la política "Conozca su SOCIO".</t>
  </si>
  <si>
    <r>
      <rPr>
        <b/>
        <sz val="7"/>
        <color rgb="FF000000"/>
        <rFont val="Arial"/>
        <family val="2"/>
      </rPr>
      <t>Datos confirmados en cuadros:</t>
    </r>
    <r>
      <rPr>
        <sz val="7"/>
        <color rgb="FF000000"/>
        <rFont val="Arial"/>
        <family val="2"/>
      </rPr>
      <t xml:space="preserve">  </t>
    </r>
  </si>
  <si>
    <r>
      <rPr>
        <sz val="7"/>
        <color rgb="FF000000"/>
        <rFont val="Arial"/>
        <family val="2"/>
      </rPr>
      <t>A</t>
    </r>
    <r>
      <rPr>
        <sz val="10"/>
        <color rgb="FF000000"/>
        <rFont val="Arial"/>
        <family val="2"/>
      </rPr>
      <t xml:space="preserve"> □     </t>
    </r>
    <r>
      <rPr>
        <sz val="7"/>
        <color rgb="FF000000"/>
        <rFont val="Arial"/>
        <family val="2"/>
      </rPr>
      <t>B</t>
    </r>
    <r>
      <rPr>
        <sz val="10"/>
        <color rgb="FF000000"/>
        <rFont val="Arial"/>
        <family val="2"/>
      </rPr>
      <t xml:space="preserve"> □     </t>
    </r>
    <r>
      <rPr>
        <sz val="7"/>
        <color rgb="FF000000"/>
        <rFont val="Arial"/>
        <family val="2"/>
      </rPr>
      <t>C</t>
    </r>
    <r>
      <rPr>
        <sz val="10"/>
        <color rgb="FF000000"/>
        <rFont val="Arial"/>
        <family val="2"/>
      </rPr>
      <t xml:space="preserve"> □     </t>
    </r>
    <r>
      <rPr>
        <sz val="7"/>
        <color rgb="FF000000"/>
        <rFont val="Arial"/>
        <family val="2"/>
      </rPr>
      <t>D</t>
    </r>
    <r>
      <rPr>
        <sz val="10"/>
        <color rgb="FF000000"/>
        <rFont val="Arial"/>
        <family val="2"/>
      </rPr>
      <t xml:space="preserve"> □     </t>
    </r>
    <r>
      <rPr>
        <sz val="7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□     </t>
    </r>
    <r>
      <rPr>
        <sz val="7"/>
        <color rgb="FF000000"/>
        <rFont val="Arial"/>
        <family val="2"/>
      </rPr>
      <t>F</t>
    </r>
    <r>
      <rPr>
        <sz val="10"/>
        <color rgb="FF000000"/>
        <rFont val="Arial"/>
        <family val="2"/>
      </rPr>
      <t xml:space="preserve"> □     </t>
    </r>
    <r>
      <rPr>
        <sz val="7"/>
        <color rgb="FF000000"/>
        <rFont val="Arial"/>
        <family val="2"/>
      </rPr>
      <t>G</t>
    </r>
    <r>
      <rPr>
        <sz val="10"/>
        <color rgb="FF000000"/>
        <rFont val="Arial"/>
        <family val="2"/>
      </rPr>
      <t xml:space="preserve"> □     </t>
    </r>
    <r>
      <rPr>
        <sz val="7"/>
        <color rgb="FF000000"/>
        <rFont val="Arial"/>
        <family val="2"/>
      </rPr>
      <t>H</t>
    </r>
    <r>
      <rPr>
        <sz val="10"/>
        <color rgb="FF000000"/>
        <rFont val="Arial"/>
        <family val="2"/>
      </rPr>
      <t xml:space="preserve"> □     </t>
    </r>
    <r>
      <rPr>
        <sz val="7"/>
        <color rgb="FF000000"/>
        <rFont val="Arial"/>
        <family val="2"/>
      </rPr>
      <t>I</t>
    </r>
    <r>
      <rPr>
        <sz val="10"/>
        <color rgb="FF000000"/>
        <rFont val="Arial"/>
        <family val="2"/>
      </rPr>
      <t xml:space="preserve"> □     </t>
    </r>
  </si>
  <si>
    <r>
      <t xml:space="preserve">(Marque con una </t>
    </r>
    <r>
      <rPr>
        <b/>
        <sz val="7"/>
        <color rgb="FF000000"/>
        <rFont val="Arial"/>
        <family val="2"/>
      </rPr>
      <t>X o check mark</t>
    </r>
    <r>
      <rPr>
        <sz val="7"/>
        <color rgb="FF000000"/>
        <rFont val="Arial"/>
        <family val="2"/>
      </rPr>
      <t>)</t>
    </r>
  </si>
  <si>
    <t xml:space="preserve">RAFAEL ARIZA </t>
  </si>
  <si>
    <t>Nombre Completo del Oficial de Atención al Socio</t>
  </si>
  <si>
    <t>Fecha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</si>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</sst>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C0A]d\-mmm\-yyyy;@"/>
    <numFmt numFmtId="166" formatCode="[$-F800]dddd\,\ mmmm\ dd\,\ yyyy"/>
    <numFmt numFmtId="167" formatCode="_-* #,##0.00\ _€_-;\-* #,##0.00\ _€_-;_-* &quot;-&quot;??\ _€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8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6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9" tint="-0.249977111117893"/>
      <name val="Arial"/>
      <family val="2"/>
    </font>
    <font>
      <b/>
      <sz val="12"/>
      <color rgb="FF000000"/>
      <name val="Arial"/>
      <family val="2"/>
    </font>
    <font>
      <b/>
      <sz val="7"/>
      <color rgb="FF000000"/>
      <name val="Arial"/>
      <family val="2"/>
    </font>
    <font>
      <b/>
      <u/>
      <sz val="7"/>
      <color theme="10"/>
      <name val="Arial"/>
      <family val="2"/>
    </font>
    <font>
      <sz val="5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8"/>
      <color theme="10"/>
      <name val="Calibri"/>
      <family val="2"/>
      <charset val="1"/>
    </font>
    <font>
      <b/>
      <sz val="9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b/>
      <i/>
      <sz val="7"/>
      <color theme="1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6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6">
    <xf numFmtId="0" fontId="0" fillId="0" borderId="0" xfId="0"/>
    <xf numFmtId="0" fontId="3" fillId="2" borderId="0" xfId="3" applyFont="1" applyFill="1" applyAlignment="1" applyProtection="1">
      <alignment vertical="center"/>
      <protection locked="0"/>
    </xf>
    <xf numFmtId="0" fontId="3" fillId="0" borderId="0" xfId="3" applyFont="1" applyAlignment="1">
      <alignment vertical="center"/>
    </xf>
    <xf numFmtId="0" fontId="3" fillId="0" borderId="0" xfId="3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0" xfId="0" applyFont="1"/>
    <xf numFmtId="0" fontId="8" fillId="4" borderId="9" xfId="0" applyFont="1" applyFill="1" applyBorder="1" applyAlignment="1">
      <alignment horizontal="right"/>
    </xf>
    <xf numFmtId="165" fontId="9" fillId="0" borderId="10" xfId="0" applyNumberFormat="1" applyFont="1" applyBorder="1" applyAlignment="1" applyProtection="1">
      <alignment horizontal="left" vertical="center"/>
      <protection locked="0"/>
    </xf>
    <xf numFmtId="165" fontId="9" fillId="0" borderId="11" xfId="0" applyNumberFormat="1" applyFont="1" applyBorder="1" applyAlignment="1" applyProtection="1">
      <alignment vertical="center"/>
      <protection locked="0"/>
    </xf>
    <xf numFmtId="165" fontId="9" fillId="0" borderId="12" xfId="0" applyNumberFormat="1" applyFont="1" applyBorder="1" applyAlignment="1" applyProtection="1">
      <alignment vertical="center"/>
      <protection locked="0"/>
    </xf>
    <xf numFmtId="0" fontId="8" fillId="4" borderId="13" xfId="0" applyFont="1" applyFill="1" applyBorder="1" applyAlignment="1">
      <alignment horizontal="right"/>
    </xf>
    <xf numFmtId="0" fontId="9" fillId="0" borderId="10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3" fillId="2" borderId="0" xfId="3" applyFont="1" applyFill="1" applyAlignment="1">
      <alignment vertical="center"/>
    </xf>
    <xf numFmtId="0" fontId="10" fillId="2" borderId="0" xfId="3" applyFont="1" applyFill="1" applyAlignment="1">
      <alignment horizontal="right" vertical="center"/>
    </xf>
    <xf numFmtId="14" fontId="10" fillId="2" borderId="0" xfId="3" applyNumberFormat="1" applyFont="1" applyFill="1" applyAlignment="1">
      <alignment horizontal="left" vertical="center"/>
    </xf>
    <xf numFmtId="164" fontId="3" fillId="0" borderId="0" xfId="1" applyFont="1" applyAlignment="1" applyProtection="1">
      <alignment vertical="center"/>
      <protection locked="0"/>
    </xf>
    <xf numFmtId="0" fontId="11" fillId="2" borderId="0" xfId="3" applyFont="1" applyFill="1" applyAlignment="1" applyProtection="1">
      <alignment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2" fillId="0" borderId="0" xfId="0" applyFont="1" applyAlignment="1">
      <alignment horizontal="center"/>
    </xf>
    <xf numFmtId="0" fontId="14" fillId="2" borderId="0" xfId="3" applyFont="1" applyFill="1" applyAlignment="1">
      <alignment vertical="center"/>
    </xf>
    <xf numFmtId="0" fontId="15" fillId="2" borderId="0" xfId="2" applyFont="1" applyFill="1" applyAlignment="1" applyProtection="1">
      <alignment vertical="center"/>
    </xf>
    <xf numFmtId="0" fontId="16" fillId="2" borderId="0" xfId="3" applyFont="1" applyFill="1" applyAlignment="1">
      <alignment vertical="center"/>
    </xf>
    <xf numFmtId="0" fontId="17" fillId="2" borderId="0" xfId="3" applyFont="1" applyFill="1" applyAlignment="1" applyProtection="1">
      <alignment vertical="center"/>
      <protection locked="0"/>
    </xf>
    <xf numFmtId="0" fontId="17" fillId="0" borderId="0" xfId="3" applyFont="1" applyAlignment="1" applyProtection="1">
      <alignment vertical="center"/>
      <protection locked="0"/>
    </xf>
    <xf numFmtId="0" fontId="18" fillId="0" borderId="0" xfId="3" applyFont="1" applyAlignment="1" applyProtection="1">
      <alignment vertical="center"/>
      <protection locked="0"/>
    </xf>
    <xf numFmtId="0" fontId="14" fillId="2" borderId="0" xfId="3" applyFont="1" applyFill="1" applyAlignment="1" applyProtection="1">
      <alignment vertical="center"/>
      <protection locked="0"/>
    </xf>
    <xf numFmtId="0" fontId="14" fillId="5" borderId="10" xfId="3" applyFont="1" applyFill="1" applyBorder="1" applyAlignment="1">
      <alignment vertical="center"/>
    </xf>
    <xf numFmtId="0" fontId="14" fillId="5" borderId="11" xfId="3" applyFont="1" applyFill="1" applyBorder="1" applyAlignment="1">
      <alignment vertical="center"/>
    </xf>
    <xf numFmtId="0" fontId="14" fillId="5" borderId="12" xfId="3" applyFont="1" applyFill="1" applyBorder="1" applyAlignment="1">
      <alignment vertical="center"/>
    </xf>
    <xf numFmtId="0" fontId="14" fillId="5" borderId="13" xfId="3" applyFont="1" applyFill="1" applyBorder="1" applyAlignment="1">
      <alignment vertical="center"/>
    </xf>
    <xf numFmtId="0" fontId="14" fillId="0" borderId="0" xfId="3" applyFont="1" applyAlignment="1" applyProtection="1">
      <alignment vertical="center"/>
      <protection locked="0"/>
    </xf>
    <xf numFmtId="0" fontId="3" fillId="0" borderId="10" xfId="3" applyFont="1" applyBorder="1" applyAlignment="1" applyProtection="1">
      <alignment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vertical="center"/>
      <protection locked="0"/>
    </xf>
    <xf numFmtId="165" fontId="3" fillId="0" borderId="10" xfId="3" applyNumberFormat="1" applyFont="1" applyBorder="1" applyAlignment="1" applyProtection="1">
      <alignment vertical="center"/>
      <protection locked="0"/>
    </xf>
    <xf numFmtId="165" fontId="3" fillId="0" borderId="12" xfId="3" applyNumberFormat="1" applyFont="1" applyBorder="1" applyAlignment="1" applyProtection="1">
      <alignment vertical="center"/>
      <protection locked="0"/>
    </xf>
    <xf numFmtId="0" fontId="14" fillId="5" borderId="13" xfId="3" applyFont="1" applyFill="1" applyBorder="1" applyAlignment="1">
      <alignment horizontal="left" vertical="center"/>
    </xf>
    <xf numFmtId="14" fontId="3" fillId="0" borderId="10" xfId="3" applyNumberFormat="1" applyFont="1" applyBorder="1" applyAlignment="1" applyProtection="1">
      <alignment vertical="center"/>
      <protection locked="0"/>
    </xf>
    <xf numFmtId="14" fontId="3" fillId="0" borderId="11" xfId="3" applyNumberFormat="1" applyFont="1" applyBorder="1" applyAlignment="1" applyProtection="1">
      <alignment vertical="center"/>
      <protection locked="0"/>
    </xf>
    <xf numFmtId="14" fontId="3" fillId="0" borderId="12" xfId="3" applyNumberFormat="1" applyFont="1" applyBorder="1" applyAlignment="1" applyProtection="1">
      <alignment vertical="center"/>
      <protection locked="0"/>
    </xf>
    <xf numFmtId="0" fontId="3" fillId="2" borderId="0" xfId="3" applyFont="1" applyFill="1" applyAlignment="1" applyProtection="1">
      <alignment horizontal="left" vertical="center"/>
      <protection locked="0"/>
    </xf>
    <xf numFmtId="0" fontId="3" fillId="0" borderId="13" xfId="3" applyFont="1" applyBorder="1" applyAlignment="1" applyProtection="1">
      <alignment horizontal="left" vertical="center"/>
      <protection locked="0"/>
    </xf>
    <xf numFmtId="0" fontId="3" fillId="0" borderId="10" xfId="3" applyFont="1" applyBorder="1" applyAlignment="1" applyProtection="1">
      <alignment horizontal="left"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19" fillId="0" borderId="13" xfId="2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/>
      <protection locked="0"/>
    </xf>
    <xf numFmtId="0" fontId="3" fillId="2" borderId="10" xfId="3" applyFont="1" applyFill="1" applyBorder="1" applyAlignment="1" applyProtection="1">
      <alignment vertical="center"/>
      <protection locked="0"/>
    </xf>
    <xf numFmtId="0" fontId="3" fillId="2" borderId="11" xfId="3" applyFont="1" applyFill="1" applyBorder="1" applyAlignment="1" applyProtection="1">
      <alignment vertical="center"/>
      <protection locked="0"/>
    </xf>
    <xf numFmtId="0" fontId="3" fillId="2" borderId="12" xfId="3" applyFont="1" applyFill="1" applyBorder="1" applyAlignment="1" applyProtection="1">
      <alignment vertical="center"/>
      <protection locked="0"/>
    </xf>
    <xf numFmtId="165" fontId="3" fillId="0" borderId="10" xfId="3" applyNumberFormat="1" applyFont="1" applyBorder="1" applyAlignment="1" applyProtection="1">
      <alignment horizontal="center" vertical="center"/>
      <protection locked="0"/>
    </xf>
    <xf numFmtId="14" fontId="3" fillId="2" borderId="10" xfId="3" applyNumberFormat="1" applyFont="1" applyFill="1" applyBorder="1" applyAlignment="1" applyProtection="1">
      <alignment vertical="center"/>
      <protection locked="0"/>
    </xf>
    <xf numFmtId="14" fontId="3" fillId="2" borderId="12" xfId="3" applyNumberFormat="1" applyFont="1" applyFill="1" applyBorder="1" applyAlignment="1" applyProtection="1">
      <alignment vertical="center"/>
      <protection locked="0"/>
    </xf>
    <xf numFmtId="0" fontId="3" fillId="7" borderId="11" xfId="3" applyFont="1" applyFill="1" applyBorder="1" applyAlignment="1">
      <alignment vertical="center" wrapText="1"/>
    </xf>
    <xf numFmtId="0" fontId="3" fillId="0" borderId="11" xfId="3" applyFont="1" applyBorder="1" applyAlignment="1" applyProtection="1">
      <alignment horizontal="center" vertical="center"/>
      <protection locked="0"/>
    </xf>
    <xf numFmtId="165" fontId="3" fillId="0" borderId="12" xfId="3" applyNumberFormat="1" applyFont="1" applyBorder="1" applyAlignment="1" applyProtection="1">
      <alignment horizontal="center" vertical="center"/>
      <protection locked="0"/>
    </xf>
    <xf numFmtId="0" fontId="14" fillId="2" borderId="0" xfId="3" applyFont="1" applyFill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164" fontId="3" fillId="0" borderId="13" xfId="1" applyFont="1" applyBorder="1" applyAlignment="1" applyProtection="1">
      <alignment vertical="center"/>
      <protection locked="0"/>
    </xf>
    <xf numFmtId="0" fontId="3" fillId="2" borderId="10" xfId="3" applyFont="1" applyFill="1" applyBorder="1" applyAlignment="1" applyProtection="1">
      <alignment horizontal="left" vertical="center"/>
      <protection locked="0"/>
    </xf>
    <xf numFmtId="0" fontId="3" fillId="2" borderId="13" xfId="3" applyFont="1" applyFill="1" applyBorder="1" applyAlignment="1" applyProtection="1">
      <alignment horizontal="left" vertical="center"/>
      <protection locked="0"/>
    </xf>
    <xf numFmtId="0" fontId="21" fillId="0" borderId="0" xfId="0" applyFont="1" applyProtection="1">
      <protection locked="0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Protection="1">
      <protection locked="0"/>
    </xf>
    <xf numFmtId="0" fontId="22" fillId="0" borderId="13" xfId="0" applyFont="1" applyBorder="1" applyAlignment="1">
      <alignment horizontal="center"/>
    </xf>
    <xf numFmtId="0" fontId="22" fillId="0" borderId="7" xfId="0" applyFont="1" applyBorder="1"/>
    <xf numFmtId="0" fontId="22" fillId="0" borderId="0" xfId="0" applyFont="1" applyAlignment="1">
      <alignment horizontal="center"/>
    </xf>
    <xf numFmtId="0" fontId="24" fillId="0" borderId="7" xfId="0" applyFont="1" applyBorder="1"/>
    <xf numFmtId="0" fontId="24" fillId="0" borderId="0" xfId="0" applyFont="1"/>
    <xf numFmtId="0" fontId="21" fillId="0" borderId="0" xfId="0" applyFont="1"/>
    <xf numFmtId="0" fontId="25" fillId="2" borderId="0" xfId="3" applyFont="1" applyFill="1" applyAlignment="1" applyProtection="1">
      <alignment vertical="center"/>
      <protection locked="0"/>
    </xf>
    <xf numFmtId="0" fontId="25" fillId="0" borderId="0" xfId="3" applyFont="1" applyAlignment="1" applyProtection="1">
      <alignment vertical="center"/>
      <protection locked="0"/>
    </xf>
    <xf numFmtId="0" fontId="26" fillId="0" borderId="0" xfId="3" applyFont="1" applyAlignment="1" applyProtection="1">
      <alignment vertical="center"/>
      <protection locked="0"/>
    </xf>
    <xf numFmtId="0" fontId="3" fillId="2" borderId="0" xfId="3" applyFont="1" applyFill="1" applyAlignment="1">
      <alignment horizontal="center" vertical="center"/>
    </xf>
    <xf numFmtId="4" fontId="3" fillId="2" borderId="10" xfId="3" applyNumberFormat="1" applyFont="1" applyFill="1" applyBorder="1" applyAlignment="1" applyProtection="1">
      <alignment vertical="center"/>
      <protection locked="0"/>
    </xf>
    <xf numFmtId="4" fontId="3" fillId="2" borderId="12" xfId="3" applyNumberFormat="1" applyFont="1" applyFill="1" applyBorder="1" applyAlignment="1" applyProtection="1">
      <alignment vertical="center"/>
      <protection locked="0"/>
    </xf>
    <xf numFmtId="4" fontId="3" fillId="2" borderId="10" xfId="3" applyNumberFormat="1" applyFont="1" applyFill="1" applyBorder="1" applyAlignment="1" applyProtection="1">
      <alignment horizontal="center" vertical="center"/>
      <protection locked="0"/>
    </xf>
    <xf numFmtId="4" fontId="3" fillId="2" borderId="11" xfId="3" applyNumberFormat="1" applyFont="1" applyFill="1" applyBorder="1" applyAlignment="1" applyProtection="1">
      <alignment vertical="center"/>
      <protection locked="0"/>
    </xf>
    <xf numFmtId="0" fontId="14" fillId="2" borderId="13" xfId="3" applyFont="1" applyFill="1" applyBorder="1" applyAlignment="1">
      <alignment horizontal="left" vertical="center"/>
    </xf>
    <xf numFmtId="164" fontId="3" fillId="0" borderId="13" xfId="4" applyFont="1" applyFill="1" applyBorder="1" applyAlignment="1" applyProtection="1">
      <alignment vertical="center"/>
      <protection locked="0"/>
    </xf>
    <xf numFmtId="164" fontId="3" fillId="6" borderId="13" xfId="4" applyFont="1" applyFill="1" applyBorder="1" applyAlignment="1" applyProtection="1">
      <alignment vertical="center"/>
    </xf>
    <xf numFmtId="164" fontId="3" fillId="5" borderId="12" xfId="3" applyNumberFormat="1" applyFont="1" applyFill="1" applyBorder="1" applyAlignment="1">
      <alignment vertical="center"/>
    </xf>
    <xf numFmtId="0" fontId="3" fillId="2" borderId="4" xfId="3" applyFont="1" applyFill="1" applyBorder="1" applyAlignment="1">
      <alignment vertical="center"/>
    </xf>
    <xf numFmtId="14" fontId="10" fillId="2" borderId="5" xfId="3" applyNumberFormat="1" applyFont="1" applyFill="1" applyBorder="1" applyAlignment="1">
      <alignment horizontal="left" vertical="center"/>
    </xf>
    <xf numFmtId="0" fontId="14" fillId="2" borderId="6" xfId="3" applyFont="1" applyFill="1" applyBorder="1" applyAlignment="1">
      <alignment vertical="center"/>
    </xf>
    <xf numFmtId="0" fontId="14" fillId="2" borderId="7" xfId="3" applyFont="1" applyFill="1" applyBorder="1" applyAlignment="1">
      <alignment vertical="center"/>
    </xf>
    <xf numFmtId="0" fontId="3" fillId="0" borderId="7" xfId="3" applyFont="1" applyBorder="1" applyAlignment="1">
      <alignment vertical="center"/>
    </xf>
    <xf numFmtId="0" fontId="14" fillId="2" borderId="0" xfId="3" applyFont="1" applyFill="1" applyAlignment="1">
      <alignment vertical="center" wrapText="1"/>
    </xf>
    <xf numFmtId="0" fontId="3" fillId="2" borderId="7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0" fontId="14" fillId="2" borderId="1" xfId="3" applyFont="1" applyFill="1" applyBorder="1" applyAlignment="1">
      <alignment vertical="center"/>
    </xf>
    <xf numFmtId="0" fontId="27" fillId="8" borderId="2" xfId="3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vertical="center"/>
    </xf>
    <xf numFmtId="0" fontId="14" fillId="2" borderId="1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vertical="center"/>
    </xf>
    <xf numFmtId="0" fontId="14" fillId="2" borderId="11" xfId="3" applyFont="1" applyFill="1" applyBorder="1" applyAlignment="1">
      <alignment vertical="center"/>
    </xf>
    <xf numFmtId="0" fontId="14" fillId="2" borderId="12" xfId="3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0" fontId="14" fillId="2" borderId="0" xfId="3" applyFont="1" applyFill="1" applyAlignment="1">
      <alignment horizontal="left" vertical="center"/>
    </xf>
    <xf numFmtId="0" fontId="14" fillId="9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right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28" fillId="2" borderId="0" xfId="3" applyFont="1" applyFill="1" applyAlignment="1">
      <alignment horizontal="center"/>
    </xf>
    <xf numFmtId="0" fontId="14" fillId="2" borderId="8" xfId="3" applyFont="1" applyFill="1" applyBorder="1" applyAlignment="1">
      <alignment vertical="center"/>
    </xf>
    <xf numFmtId="0" fontId="14" fillId="2" borderId="4" xfId="3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left" vertical="center"/>
    </xf>
    <xf numFmtId="0" fontId="3" fillId="2" borderId="0" xfId="3" applyFont="1" applyFill="1" applyAlignment="1">
      <alignment horizontal="left" vertical="center"/>
    </xf>
    <xf numFmtId="0" fontId="29" fillId="2" borderId="0" xfId="3" applyFont="1" applyFill="1" applyAlignment="1">
      <alignment horizontal="left" vertical="center"/>
    </xf>
    <xf numFmtId="165" fontId="3" fillId="2" borderId="7" xfId="3" applyNumberFormat="1" applyFont="1" applyFill="1" applyBorder="1" applyAlignment="1">
      <alignment horizontal="center" vertical="center"/>
    </xf>
    <xf numFmtId="0" fontId="18" fillId="2" borderId="0" xfId="3" applyFont="1" applyFill="1" applyAlignment="1">
      <alignment horizontal="center" vertical="center"/>
    </xf>
    <xf numFmtId="0" fontId="3" fillId="2" borderId="1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left" vertical="center" wrapText="1"/>
    </xf>
    <xf numFmtId="0" fontId="14" fillId="2" borderId="4" xfId="3" applyFont="1" applyFill="1" applyBorder="1" applyAlignment="1">
      <alignment horizontal="left" vertical="center"/>
    </xf>
    <xf numFmtId="0" fontId="14" fillId="2" borderId="0" xfId="3" applyFont="1" applyFill="1" applyAlignment="1">
      <alignment horizontal="left" vertical="center"/>
    </xf>
    <xf numFmtId="0" fontId="14" fillId="2" borderId="5" xfId="3" applyFont="1" applyFill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1" fontId="3" fillId="0" borderId="13" xfId="3" applyNumberFormat="1" applyFont="1" applyBorder="1" applyAlignment="1" applyProtection="1">
      <alignment horizontal="left" vertical="center"/>
      <protection locked="0"/>
    </xf>
    <xf numFmtId="0" fontId="14" fillId="5" borderId="10" xfId="3" applyFont="1" applyFill="1" applyBorder="1" applyAlignment="1">
      <alignment horizontal="center" vertical="center"/>
    </xf>
    <xf numFmtId="0" fontId="14" fillId="5" borderId="12" xfId="3" applyFont="1" applyFill="1" applyBorder="1" applyAlignment="1">
      <alignment horizontal="center" vertical="center"/>
    </xf>
    <xf numFmtId="167" fontId="14" fillId="5" borderId="10" xfId="3" applyNumberFormat="1" applyFont="1" applyFill="1" applyBorder="1" applyAlignment="1">
      <alignment horizontal="center" vertical="center"/>
    </xf>
    <xf numFmtId="0" fontId="14" fillId="5" borderId="13" xfId="3" applyFont="1" applyFill="1" applyBorder="1" applyAlignment="1">
      <alignment horizontal="center" vertical="center"/>
    </xf>
    <xf numFmtId="0" fontId="14" fillId="0" borderId="13" xfId="3" applyFont="1" applyBorder="1" applyAlignment="1">
      <alignment horizontal="left" vertical="center"/>
    </xf>
    <xf numFmtId="0" fontId="3" fillId="2" borderId="10" xfId="3" applyFont="1" applyFill="1" applyBorder="1" applyAlignment="1">
      <alignment horizontal="left" vertical="center" wrapText="1"/>
    </xf>
    <xf numFmtId="0" fontId="3" fillId="2" borderId="12" xfId="3" applyFont="1" applyFill="1" applyBorder="1" applyAlignment="1">
      <alignment horizontal="left" vertical="center" wrapText="1"/>
    </xf>
    <xf numFmtId="0" fontId="3" fillId="2" borderId="13" xfId="3" applyFont="1" applyFill="1" applyBorder="1" applyAlignment="1">
      <alignment horizontal="left" vertical="center" wrapText="1"/>
    </xf>
    <xf numFmtId="0" fontId="3" fillId="2" borderId="13" xfId="3" applyFont="1" applyFill="1" applyBorder="1" applyAlignment="1">
      <alignment horizontal="left" vertical="center"/>
    </xf>
    <xf numFmtId="0" fontId="14" fillId="5" borderId="10" xfId="3" applyFont="1" applyFill="1" applyBorder="1" applyAlignment="1">
      <alignment horizontal="left" vertical="center" wrapText="1"/>
    </xf>
    <xf numFmtId="0" fontId="14" fillId="5" borderId="12" xfId="3" applyFont="1" applyFill="1" applyBorder="1" applyAlignment="1">
      <alignment horizontal="left" vertical="center" wrapText="1"/>
    </xf>
    <xf numFmtId="0" fontId="14" fillId="5" borderId="12" xfId="3" applyFont="1" applyFill="1" applyBorder="1" applyAlignment="1">
      <alignment horizontal="left" vertical="center"/>
    </xf>
    <xf numFmtId="0" fontId="14" fillId="5" borderId="13" xfId="3" applyFont="1" applyFill="1" applyBorder="1" applyAlignment="1">
      <alignment horizontal="left" vertical="center"/>
    </xf>
    <xf numFmtId="4" fontId="3" fillId="2" borderId="10" xfId="3" applyNumberFormat="1" applyFont="1" applyFill="1" applyBorder="1" applyAlignment="1" applyProtection="1">
      <alignment horizontal="left" vertical="center"/>
      <protection locked="0"/>
    </xf>
    <xf numFmtId="4" fontId="3" fillId="2" borderId="11" xfId="3" applyNumberFormat="1" applyFont="1" applyFill="1" applyBorder="1" applyAlignment="1" applyProtection="1">
      <alignment horizontal="left" vertical="center"/>
      <protection locked="0"/>
    </xf>
    <xf numFmtId="4" fontId="3" fillId="2" borderId="12" xfId="3" applyNumberFormat="1" applyFont="1" applyFill="1" applyBorder="1" applyAlignment="1" applyProtection="1">
      <alignment horizontal="left" vertical="center"/>
      <protection locked="0"/>
    </xf>
    <xf numFmtId="0" fontId="14" fillId="2" borderId="10" xfId="3" applyFont="1" applyFill="1" applyBorder="1" applyAlignment="1">
      <alignment horizontal="left" vertical="center"/>
    </xf>
    <xf numFmtId="0" fontId="14" fillId="2" borderId="12" xfId="3" applyFont="1" applyFill="1" applyBorder="1" applyAlignment="1">
      <alignment horizontal="left" vertical="center"/>
    </xf>
    <xf numFmtId="0" fontId="14" fillId="2" borderId="13" xfId="3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3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3" fillId="0" borderId="13" xfId="3" applyFont="1" applyBorder="1" applyAlignment="1" applyProtection="1">
      <alignment horizontal="left" vertical="center"/>
      <protection locked="0"/>
    </xf>
    <xf numFmtId="0" fontId="3" fillId="2" borderId="13" xfId="3" applyFont="1" applyFill="1" applyBorder="1" applyAlignment="1" applyProtection="1">
      <alignment horizontal="left" vertical="center"/>
      <protection locked="0"/>
    </xf>
    <xf numFmtId="0" fontId="20" fillId="2" borderId="7" xfId="3" applyFont="1" applyFill="1" applyBorder="1" applyAlignment="1">
      <alignment horizontal="center" vertical="center"/>
    </xf>
    <xf numFmtId="0" fontId="18" fillId="2" borderId="7" xfId="3" applyFont="1" applyFill="1" applyBorder="1" applyAlignment="1">
      <alignment horizontal="center" vertical="center"/>
    </xf>
    <xf numFmtId="164" fontId="3" fillId="0" borderId="13" xfId="1" applyFont="1" applyBorder="1" applyAlignment="1" applyProtection="1">
      <alignment horizontal="left" vertical="center"/>
      <protection locked="0"/>
    </xf>
    <xf numFmtId="164" fontId="3" fillId="0" borderId="10" xfId="3" applyNumberFormat="1" applyFont="1" applyBorder="1" applyAlignment="1" applyProtection="1">
      <alignment horizontal="center" vertical="center"/>
      <protection locked="0"/>
    </xf>
    <xf numFmtId="164" fontId="3" fillId="0" borderId="12" xfId="3" applyNumberFormat="1" applyFont="1" applyBorder="1" applyAlignment="1" applyProtection="1">
      <alignment horizontal="center" vertical="center"/>
      <protection locked="0"/>
    </xf>
    <xf numFmtId="164" fontId="3" fillId="0" borderId="10" xfId="1" applyFont="1" applyBorder="1" applyAlignment="1" applyProtection="1">
      <alignment horizontal="center" vertical="center"/>
      <protection locked="0"/>
    </xf>
    <xf numFmtId="164" fontId="3" fillId="0" borderId="12" xfId="1" applyFont="1" applyBorder="1" applyAlignment="1" applyProtection="1">
      <alignment horizontal="center" vertical="center"/>
      <protection locked="0"/>
    </xf>
    <xf numFmtId="167" fontId="3" fillId="0" borderId="10" xfId="3" applyNumberFormat="1" applyFont="1" applyBorder="1" applyAlignment="1" applyProtection="1">
      <alignment horizontal="center" vertical="center"/>
      <protection locked="0"/>
    </xf>
    <xf numFmtId="0" fontId="3" fillId="0" borderId="11" xfId="3" applyFont="1" applyBorder="1" applyAlignment="1" applyProtection="1">
      <alignment horizontal="center" vertical="center"/>
      <protection locked="0"/>
    </xf>
    <xf numFmtId="0" fontId="3" fillId="0" borderId="12" xfId="3" applyFont="1" applyBorder="1" applyAlignment="1" applyProtection="1">
      <alignment horizontal="center"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14" fontId="3" fillId="0" borderId="13" xfId="3" applyNumberFormat="1" applyFont="1" applyBorder="1" applyAlignment="1" applyProtection="1">
      <alignment horizontal="left" vertical="center"/>
      <protection locked="0"/>
    </xf>
    <xf numFmtId="0" fontId="3" fillId="0" borderId="10" xfId="3" applyFont="1" applyBorder="1" applyAlignment="1" applyProtection="1">
      <alignment horizontal="left" vertical="center"/>
      <protection locked="0"/>
    </xf>
    <xf numFmtId="164" fontId="3" fillId="0" borderId="13" xfId="3" applyNumberFormat="1" applyFont="1" applyBorder="1" applyAlignment="1" applyProtection="1">
      <alignment horizontal="left" vertical="center"/>
      <protection locked="0"/>
    </xf>
    <xf numFmtId="0" fontId="14" fillId="5" borderId="10" xfId="3" applyFont="1" applyFill="1" applyBorder="1" applyAlignment="1">
      <alignment horizontal="left" vertical="center"/>
    </xf>
    <xf numFmtId="0" fontId="14" fillId="5" borderId="6" xfId="3" applyFont="1" applyFill="1" applyBorder="1" applyAlignment="1">
      <alignment horizontal="left" vertical="center"/>
    </xf>
    <xf numFmtId="0" fontId="14" fillId="5" borderId="8" xfId="3" applyFont="1" applyFill="1" applyBorder="1" applyAlignment="1">
      <alignment horizontal="left" vertical="center"/>
    </xf>
    <xf numFmtId="0" fontId="14" fillId="5" borderId="11" xfId="3" applyFont="1" applyFill="1" applyBorder="1" applyAlignment="1">
      <alignment horizontal="left" vertical="center"/>
    </xf>
    <xf numFmtId="0" fontId="14" fillId="2" borderId="11" xfId="3" applyFont="1" applyFill="1" applyBorder="1" applyAlignment="1">
      <alignment horizontal="left" vertical="center"/>
    </xf>
    <xf numFmtId="0" fontId="3" fillId="7" borderId="11" xfId="3" applyFont="1" applyFill="1" applyBorder="1" applyAlignment="1">
      <alignment horizontal="left" vertical="center" wrapText="1"/>
    </xf>
    <xf numFmtId="0" fontId="3" fillId="0" borderId="11" xfId="3" applyFont="1" applyBorder="1" applyAlignment="1" applyProtection="1">
      <alignment horizontal="center" vertical="center" wrapText="1"/>
      <protection locked="0"/>
    </xf>
    <xf numFmtId="0" fontId="3" fillId="0" borderId="12" xfId="3" applyFont="1" applyBorder="1" applyAlignment="1" applyProtection="1">
      <alignment horizontal="center" vertical="center" wrapText="1"/>
      <protection locked="0"/>
    </xf>
    <xf numFmtId="0" fontId="14" fillId="5" borderId="9" xfId="3" applyFont="1" applyFill="1" applyBorder="1" applyAlignment="1">
      <alignment horizontal="left" vertical="center"/>
    </xf>
    <xf numFmtId="0" fontId="3" fillId="7" borderId="11" xfId="3" applyFont="1" applyFill="1" applyBorder="1" applyAlignment="1" applyProtection="1">
      <alignment horizontal="center" vertical="center"/>
      <protection locked="0"/>
    </xf>
    <xf numFmtId="0" fontId="3" fillId="7" borderId="12" xfId="3" applyFont="1" applyFill="1" applyBorder="1" applyAlignment="1" applyProtection="1">
      <alignment horizontal="center" vertical="center"/>
      <protection locked="0"/>
    </xf>
    <xf numFmtId="0" fontId="14" fillId="2" borderId="10" xfId="3" applyFont="1" applyFill="1" applyBorder="1" applyAlignment="1">
      <alignment horizontal="left" vertical="center" wrapText="1"/>
    </xf>
    <xf numFmtId="0" fontId="14" fillId="2" borderId="11" xfId="3" applyFont="1" applyFill="1" applyBorder="1" applyAlignment="1">
      <alignment horizontal="left" vertical="center" wrapText="1"/>
    </xf>
    <xf numFmtId="0" fontId="14" fillId="6" borderId="13" xfId="3" applyFont="1" applyFill="1" applyBorder="1" applyAlignment="1">
      <alignment horizontal="center" vertical="center"/>
    </xf>
    <xf numFmtId="0" fontId="3" fillId="2" borderId="10" xfId="3" applyFont="1" applyFill="1" applyBorder="1" applyAlignment="1" applyProtection="1">
      <alignment horizontal="left" vertical="center" wrapText="1"/>
      <protection locked="0"/>
    </xf>
    <xf numFmtId="0" fontId="3" fillId="2" borderId="11" xfId="3" applyFont="1" applyFill="1" applyBorder="1" applyAlignment="1" applyProtection="1">
      <alignment horizontal="left" vertical="center" wrapText="1"/>
      <protection locked="0"/>
    </xf>
    <xf numFmtId="0" fontId="3" fillId="2" borderId="12" xfId="3" applyFont="1" applyFill="1" applyBorder="1" applyAlignment="1" applyProtection="1">
      <alignment horizontal="left" vertical="center" wrapText="1"/>
      <protection locked="0"/>
    </xf>
    <xf numFmtId="1" fontId="3" fillId="0" borderId="11" xfId="3" applyNumberFormat="1" applyFont="1" applyBorder="1" applyAlignment="1" applyProtection="1">
      <alignment horizontal="left" vertical="center"/>
      <protection locked="0"/>
    </xf>
    <xf numFmtId="1" fontId="3" fillId="0" borderId="12" xfId="3" applyNumberFormat="1" applyFont="1" applyBorder="1" applyAlignment="1" applyProtection="1">
      <alignment horizontal="left" vertical="center"/>
      <protection locked="0"/>
    </xf>
    <xf numFmtId="0" fontId="10" fillId="2" borderId="0" xfId="3" applyFont="1" applyFill="1" applyAlignment="1">
      <alignment horizontal="right" vertical="center"/>
    </xf>
    <xf numFmtId="14" fontId="3" fillId="0" borderId="10" xfId="3" applyNumberFormat="1" applyFont="1" applyBorder="1" applyAlignment="1" applyProtection="1">
      <alignment horizontal="left" vertical="center"/>
      <protection locked="0"/>
    </xf>
    <xf numFmtId="14" fontId="3" fillId="0" borderId="11" xfId="3" applyNumberFormat="1" applyFont="1" applyBorder="1" applyAlignment="1" applyProtection="1">
      <alignment horizontal="left" vertical="center"/>
      <protection locked="0"/>
    </xf>
    <xf numFmtId="14" fontId="3" fillId="0" borderId="12" xfId="3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/>
    </xf>
    <xf numFmtId="0" fontId="13" fillId="2" borderId="14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right" vertical="center"/>
    </xf>
    <xf numFmtId="166" fontId="9" fillId="0" borderId="10" xfId="0" applyNumberFormat="1" applyFont="1" applyBorder="1" applyAlignment="1" applyProtection="1">
      <alignment horizontal="left" vertical="center"/>
      <protection locked="0"/>
    </xf>
    <xf numFmtId="166" fontId="9" fillId="0" borderId="11" xfId="0" applyNumberFormat="1" applyFont="1" applyBorder="1" applyAlignment="1" applyProtection="1">
      <alignment horizontal="left" vertical="center"/>
      <protection locked="0"/>
    </xf>
    <xf numFmtId="166" fontId="9" fillId="0" borderId="12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</cellXfs>
  <cellStyles count="5">
    <cellStyle name="Comma" xfId="1" builtinId="3"/>
    <cellStyle name="Hyperlink" xfId="2" builtinId="8"/>
    <cellStyle name="Millares 3" xfId="4" xr:uid="{C7A4967D-825A-4760-8145-3BECD2EFB186}"/>
    <cellStyle name="Normal" xfId="0" builtinId="0"/>
    <cellStyle name="Normal 6" xfId="3" xr:uid="{D3852C65-9464-48A0-85A9-ECFE4FBA3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203431</xdr:colOff>
      <xdr:row>1</xdr:row>
      <xdr:rowOff>7620</xdr:rowOff>
    </xdr:from>
    <xdr:to>
      <xdr:col>1</xdr:col>
      <xdr:colOff>830580</xdr:colOff>
      <xdr:row>4</xdr:row>
      <xdr:rowOff>7620</xdr:rowOff>
    </xdr:to>
    <xdr:pic>
      <xdr:nvPicPr>
        <xdr:cNvPr id="2" name="Imagen 387158107">
          <a:extLst>
            <a:ext uri="{FF2B5EF4-FFF2-40B4-BE49-F238E27FC236}">
              <a16:creationId xmlns:a16="http://schemas.microsoft.com/office/drawing/2014/main" id="{916B8320-F949-4CEE-87E8-6C71A83F8E9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451" y="129540"/>
          <a:ext cx="627149" cy="548640"/>
        </a:xfrm>
        <a:prstGeom prst="rect">
          <a:avLst/>
        </a:prstGeom>
      </xdr:spPr>
    </xdr:pic>
    <xdr:clientData/>
  </xdr:twoCellAnchor>
  <xdr:oneCellAnchor>
    <xdr:from>
      <xdr:col>1</xdr:col>
      <xdr:colOff>203431</xdr:colOff>
      <xdr:row>56</xdr:row>
      <xdr:rowOff>7620</xdr:rowOff>
    </xdr:from>
    <xdr:ext cx="603019" cy="557530"/>
    <xdr:pic>
      <xdr:nvPicPr>
        <xdr:cNvPr id="3" name="Imagen 387158107">
          <a:extLst>
            <a:ext uri="{FF2B5EF4-FFF2-40B4-BE49-F238E27FC236}">
              <a16:creationId xmlns:a16="http://schemas.microsoft.com/office/drawing/2014/main" id="{2752B639-FCAA-4662-9631-04E4DACA3B0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451" y="11079480"/>
          <a:ext cx="603019" cy="557530"/>
        </a:xfrm>
        <a:prstGeom prst="rect">
          <a:avLst/>
        </a:prstGeom>
      </xdr:spPr>
    </xdr:pic>
    <xdr:clientData/>
  </xdr:oneCellAnchor>
  <xdr:oneCellAnchor>
    <xdr:from>
      <xdr:col>1</xdr:col>
      <xdr:colOff>203431</xdr:colOff>
      <xdr:row>103</xdr:row>
      <xdr:rowOff>7620</xdr:rowOff>
    </xdr:from>
    <xdr:ext cx="603019" cy="557530"/>
    <xdr:pic>
      <xdr:nvPicPr>
        <xdr:cNvPr id="4" name="Imagen 387158107">
          <a:extLst>
            <a:ext uri="{FF2B5EF4-FFF2-40B4-BE49-F238E27FC236}">
              <a16:creationId xmlns:a16="http://schemas.microsoft.com/office/drawing/2014/main" id="{F4865F04-5B81-4B35-BCBE-F17340CA5D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451" y="21640800"/>
          <a:ext cx="603019" cy="55753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C/Desktop/FORMATOS%20EDITABLES%20(TRABAJO%2019%20ABRIL%202024)/FORMULARIO%20DE%20SOLICITUD%20INFORMACI&#211;N%20DEL%20SOCIO%20(PERSONA%20JUR&#205;DICA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/Users/PC/Desktop/COOPAEREA/5-%20GERENCIA%20GENERAL/NEGOCIOS/4-%20FORMULARIOS%20INFORMACI&#211;N%20ASOCIADOS/1-%20FORMULARIOS%20INFORMACI&#211;N%20ASOCIADOS%20PERSONAS%20F&#205;SICAS/75-%20JOHANNA%20MENDEZ%20ENCARNACI&#211;N/1-%20FORMULARIO%20DE%20SOLICITUD%20DE%20INSCRIPCI&#211;N%20ARINNY%20ENCARNACI&#211;N.1.xlsm?18F683AC" TargetMode="External"/><Relationship Id="rId1" Type="http://schemas.openxmlformats.org/officeDocument/2006/relationships/externalLinkPath" Target="file:///18F683AC/1-%20FORMULARIO%20DE%20SOLICITUD%20DE%20INSCRIPCI&#211;N%20ARINNY%20ENCARNACI&#211;N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INSTRUCCIONES DE LLENADO"/>
      <sheetName val="NoEliminar"/>
    </sheetNames>
    <sheetDataSet>
      <sheetData sheetId="0" refreshError="1"/>
      <sheetData sheetId="1" refreshError="1"/>
      <sheetData sheetId="2">
        <row r="4">
          <cell r="A4" t="str">
            <v>Torre BELLBANK, Av. R. Betancourt</v>
          </cell>
        </row>
        <row r="5">
          <cell r="A5" t="str">
            <v>Oficina Plaza Megacentro</v>
          </cell>
        </row>
        <row r="6">
          <cell r="A6" t="str">
            <v>Oficina Av. 27 de Febrero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 CHECKLIST"/>
      <sheetName val="1- Formulario Solicitud"/>
      <sheetName val="6- Contrato de Cuentas"/>
      <sheetName val="9- Evaluación y Aprobación"/>
      <sheetName val="10- Plan de Pagos"/>
      <sheetName val="10.1- Entrada de Diario"/>
      <sheetName val="10.2- Recibo de Ingresos"/>
      <sheetName val="11- Contrato de Préstamo Nómina"/>
      <sheetName val="12- Pagaré a la Orden"/>
      <sheetName val="13- Autorización de Descuento"/>
      <sheetName val="15- Autorización de Desembolso"/>
      <sheetName val="16- Autorización de la Empresa"/>
      <sheetName val="1. Solicitud de Bellnómina"/>
      <sheetName val="PARAMS"/>
      <sheetName val="Hoja2"/>
      <sheetName val="HOJA DE CALCULO"/>
      <sheetName val="Hoja1"/>
      <sheetName val="Listas"/>
      <sheetName val="Colores"/>
    </sheetNames>
    <sheetDataSet>
      <sheetData sheetId="0"/>
      <sheetData sheetId="1"/>
      <sheetData sheetId="2"/>
      <sheetData sheetId="3"/>
      <sheetData sheetId="4">
        <row r="13">
          <cell r="K13" t="str">
            <v>QUINCE MIL PESOS DOMINICANOS 00/100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oopaere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8BA7F-A289-41EE-BA38-BE1173A8FDD4}">
  <dimension ref="A1:M154"/>
  <sheetViews>
    <sheetView showGridLines="0" tabSelected="1" workbookViewId="0">
      <selection activeCell="M10" sqref="M10"/>
    </sheetView>
  </sheetViews>
  <sheetFormatPr baseColWidth="10" defaultColWidth="11.5" defaultRowHeight="11"/>
  <cols>
    <col min="1" max="1" width="2.33203125" style="1" customWidth="1"/>
    <col min="2" max="2" width="15.1640625" style="3" customWidth="1"/>
    <col min="3" max="3" width="8.1640625" style="3" customWidth="1"/>
    <col min="4" max="4" width="18.83203125" style="3" customWidth="1"/>
    <col min="5" max="5" width="9.6640625" style="3" customWidth="1"/>
    <col min="6" max="6" width="9.33203125" style="3" customWidth="1"/>
    <col min="7" max="7" width="15.33203125" style="3" customWidth="1"/>
    <col min="8" max="8" width="9" style="3" customWidth="1"/>
    <col min="9" max="9" width="8.33203125" style="3" customWidth="1"/>
    <col min="10" max="10" width="5.5" style="3" customWidth="1"/>
    <col min="11" max="11" width="3.6640625" style="3" customWidth="1"/>
    <col min="12" max="16384" width="11.5" style="3"/>
  </cols>
  <sheetData>
    <row r="1" spans="1:13"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s="4" customFormat="1" ht="14.5" customHeight="1">
      <c r="B2" s="5"/>
      <c r="C2" s="159" t="s">
        <v>0</v>
      </c>
      <c r="D2" s="160"/>
      <c r="E2" s="160"/>
      <c r="F2" s="160"/>
      <c r="G2" s="160"/>
      <c r="H2" s="160"/>
      <c r="I2" s="160"/>
      <c r="J2" s="165" t="s">
        <v>1</v>
      </c>
      <c r="K2" s="166"/>
    </row>
    <row r="3" spans="1:13" s="4" customFormat="1" ht="14.5" customHeight="1">
      <c r="B3" s="6"/>
      <c r="C3" s="161"/>
      <c r="D3" s="162"/>
      <c r="E3" s="162"/>
      <c r="F3" s="162"/>
      <c r="G3" s="162"/>
      <c r="H3" s="162"/>
      <c r="I3" s="162"/>
      <c r="J3" s="167">
        <v>45610</v>
      </c>
      <c r="K3" s="168"/>
    </row>
    <row r="4" spans="1:13" s="4" customFormat="1" ht="14.5" customHeight="1">
      <c r="B4" s="7"/>
      <c r="C4" s="163"/>
      <c r="D4" s="164"/>
      <c r="E4" s="164"/>
      <c r="F4" s="164"/>
      <c r="G4" s="164"/>
      <c r="H4" s="164"/>
      <c r="I4" s="164"/>
      <c r="J4" s="169" t="s">
        <v>2</v>
      </c>
      <c r="K4" s="170"/>
    </row>
    <row r="5" spans="1:13" s="4" customFormat="1" ht="8" customHeight="1">
      <c r="B5" s="8"/>
      <c r="C5" s="8"/>
      <c r="D5" s="8"/>
      <c r="E5" s="8"/>
      <c r="F5" s="8"/>
      <c r="G5" s="8"/>
      <c r="H5" s="8"/>
      <c r="I5" s="8"/>
      <c r="J5" s="8"/>
      <c r="K5" s="8"/>
    </row>
    <row r="6" spans="1:13" s="4" customFormat="1" ht="11.5" customHeight="1">
      <c r="B6" s="8"/>
      <c r="C6" s="8"/>
      <c r="D6" s="8"/>
      <c r="E6" s="8"/>
      <c r="F6" s="9" t="s">
        <v>3</v>
      </c>
      <c r="G6" s="10">
        <v>45868</v>
      </c>
      <c r="H6" s="11"/>
      <c r="I6" s="11"/>
      <c r="J6" s="11"/>
      <c r="K6" s="12"/>
    </row>
    <row r="7" spans="1:13" s="4" customFormat="1" ht="11.5" customHeight="1">
      <c r="B7" s="8"/>
      <c r="C7" s="8"/>
      <c r="D7" s="8"/>
      <c r="E7" s="8"/>
      <c r="F7" s="13" t="s">
        <v>4</v>
      </c>
      <c r="G7" s="14" t="s">
        <v>5</v>
      </c>
      <c r="H7" s="15"/>
      <c r="I7" s="15"/>
      <c r="J7" s="15"/>
      <c r="K7" s="16"/>
    </row>
    <row r="8" spans="1:13" s="4" customFormat="1" ht="11.5" customHeight="1">
      <c r="B8" s="8"/>
      <c r="C8" s="8"/>
      <c r="D8" s="8"/>
      <c r="E8" s="8"/>
      <c r="F8" s="13" t="s">
        <v>6</v>
      </c>
      <c r="G8" s="232" t="s">
        <v>7</v>
      </c>
      <c r="H8" s="233"/>
      <c r="I8" s="233"/>
      <c r="J8" s="233"/>
      <c r="K8" s="234"/>
    </row>
    <row r="9" spans="1:13" ht="15" customHeight="1">
      <c r="B9" s="17"/>
      <c r="C9" s="17"/>
      <c r="D9" s="17"/>
      <c r="E9" s="17"/>
      <c r="F9" s="17"/>
      <c r="G9" s="17"/>
      <c r="H9" s="18"/>
      <c r="I9" s="18"/>
      <c r="J9" s="19"/>
      <c r="K9" s="19"/>
      <c r="M9" s="20"/>
    </row>
    <row r="10" spans="1:13" s="22" customFormat="1" ht="16">
      <c r="A10" s="21"/>
      <c r="B10" s="235" t="s">
        <v>8</v>
      </c>
      <c r="C10" s="235"/>
      <c r="D10" s="235"/>
      <c r="E10" s="235"/>
      <c r="F10" s="235"/>
      <c r="G10" s="235"/>
      <c r="H10" s="235"/>
      <c r="I10" s="235"/>
      <c r="J10" s="235"/>
      <c r="K10" s="235"/>
    </row>
    <row r="11" spans="1:13" s="22" customFormat="1" ht="16">
      <c r="A11" s="21"/>
      <c r="B11" s="229" t="s">
        <v>9</v>
      </c>
      <c r="C11" s="229"/>
      <c r="D11" s="229"/>
      <c r="E11" s="229"/>
      <c r="F11" s="229"/>
      <c r="G11" s="229"/>
      <c r="H11" s="229"/>
      <c r="I11" s="229"/>
      <c r="J11" s="229"/>
      <c r="K11" s="229"/>
    </row>
    <row r="12" spans="1:13" s="22" customFormat="1" ht="16">
      <c r="A12" s="21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3" ht="24" customHeight="1" thickBot="1">
      <c r="B13" s="230" t="s">
        <v>10</v>
      </c>
      <c r="C13" s="230"/>
      <c r="D13" s="230"/>
      <c r="E13" s="230"/>
      <c r="F13" s="230"/>
      <c r="G13" s="230"/>
      <c r="H13" s="230"/>
      <c r="I13" s="230"/>
      <c r="J13" s="230"/>
      <c r="K13" s="230"/>
    </row>
    <row r="14" spans="1:13">
      <c r="B14" s="24" t="s">
        <v>11</v>
      </c>
      <c r="C14" s="24"/>
      <c r="D14" s="24"/>
      <c r="E14" s="24"/>
      <c r="F14" s="17"/>
      <c r="G14" s="17"/>
      <c r="H14" s="231"/>
      <c r="I14" s="231"/>
      <c r="J14" s="231"/>
      <c r="K14" s="231"/>
    </row>
    <row r="15" spans="1:13">
      <c r="B15" s="25" t="s">
        <v>12</v>
      </c>
      <c r="C15" s="26"/>
      <c r="D15" s="26"/>
      <c r="E15" s="26"/>
      <c r="F15" s="17"/>
      <c r="G15" s="17"/>
      <c r="H15" s="225"/>
      <c r="I15" s="225"/>
      <c r="J15" s="225"/>
      <c r="K15" s="225"/>
    </row>
    <row r="16" spans="1:13">
      <c r="B16" s="17"/>
      <c r="C16" s="17"/>
      <c r="D16" s="17"/>
      <c r="E16" s="17"/>
      <c r="F16" s="17"/>
      <c r="G16" s="17"/>
      <c r="H16" s="225"/>
      <c r="I16" s="225"/>
      <c r="J16" s="225"/>
      <c r="K16" s="225"/>
    </row>
    <row r="17" spans="1:12" ht="15" customHeight="1">
      <c r="B17" s="17"/>
      <c r="C17" s="17"/>
      <c r="D17" s="17"/>
      <c r="E17" s="17"/>
      <c r="F17" s="17"/>
      <c r="G17" s="17"/>
      <c r="H17" s="18"/>
      <c r="I17" s="18"/>
      <c r="J17" s="19"/>
      <c r="K17" s="19"/>
    </row>
    <row r="18" spans="1:12" s="29" customFormat="1" ht="17" customHeight="1">
      <c r="A18" s="27"/>
      <c r="B18" s="193" t="s">
        <v>13</v>
      </c>
      <c r="C18" s="193"/>
      <c r="D18" s="193"/>
      <c r="E18" s="193"/>
      <c r="F18" s="193"/>
      <c r="G18" s="193"/>
      <c r="H18" s="193"/>
      <c r="I18" s="193"/>
      <c r="J18" s="193"/>
      <c r="K18" s="193"/>
      <c r="L18" s="28"/>
    </row>
    <row r="19" spans="1:12" s="35" customFormat="1" ht="17" customHeight="1">
      <c r="A19" s="30"/>
      <c r="B19" s="31" t="s">
        <v>14</v>
      </c>
      <c r="C19" s="32"/>
      <c r="D19" s="32"/>
      <c r="E19" s="33"/>
      <c r="F19" s="34" t="s">
        <v>15</v>
      </c>
      <c r="G19" s="34"/>
      <c r="H19" s="31" t="s">
        <v>16</v>
      </c>
      <c r="I19" s="32"/>
      <c r="J19" s="32"/>
      <c r="K19" s="33"/>
    </row>
    <row r="20" spans="1:12" ht="17" customHeight="1">
      <c r="B20" s="36" t="s">
        <v>17</v>
      </c>
      <c r="C20" s="37"/>
      <c r="D20" s="37"/>
      <c r="E20" s="38"/>
      <c r="F20" s="39">
        <v>36048</v>
      </c>
      <c r="G20" s="40"/>
      <c r="H20" s="226" t="s">
        <v>18</v>
      </c>
      <c r="I20" s="227"/>
      <c r="J20" s="227"/>
      <c r="K20" s="228"/>
    </row>
    <row r="21" spans="1:12" s="35" customFormat="1" ht="17" customHeight="1">
      <c r="A21" s="30"/>
      <c r="B21" s="206" t="s">
        <v>19</v>
      </c>
      <c r="C21" s="151"/>
      <c r="D21" s="206" t="s">
        <v>20</v>
      </c>
      <c r="E21" s="151"/>
      <c r="F21" s="152" t="s">
        <v>21</v>
      </c>
      <c r="G21" s="152"/>
      <c r="H21" s="152" t="s">
        <v>22</v>
      </c>
      <c r="I21" s="152"/>
      <c r="J21" s="152"/>
      <c r="K21" s="152"/>
    </row>
    <row r="22" spans="1:12" ht="17" customHeight="1">
      <c r="B22" s="36" t="s">
        <v>23</v>
      </c>
      <c r="C22" s="38"/>
      <c r="D22" s="36" t="s">
        <v>24</v>
      </c>
      <c r="E22" s="38"/>
      <c r="F22" s="36" t="s">
        <v>25</v>
      </c>
      <c r="G22" s="38"/>
      <c r="H22" s="42" t="s">
        <v>26</v>
      </c>
      <c r="I22" s="43"/>
      <c r="J22" s="43"/>
      <c r="K22" s="44"/>
    </row>
    <row r="23" spans="1:12" s="35" customFormat="1" ht="17" customHeight="1">
      <c r="A23" s="30"/>
      <c r="B23" s="34" t="s">
        <v>27</v>
      </c>
      <c r="C23" s="31" t="s">
        <v>28</v>
      </c>
      <c r="D23" s="33"/>
      <c r="E23" s="31" t="s">
        <v>29</v>
      </c>
      <c r="F23" s="33"/>
      <c r="G23" s="34" t="s">
        <v>30</v>
      </c>
      <c r="H23" s="31" t="s">
        <v>31</v>
      </c>
      <c r="I23" s="32"/>
      <c r="J23" s="32"/>
      <c r="K23" s="33"/>
    </row>
    <row r="24" spans="1:12" s="50" customFormat="1" ht="16.25" customHeight="1">
      <c r="A24" s="45"/>
      <c r="B24" s="46" t="s">
        <v>32</v>
      </c>
      <c r="C24" s="47" t="s">
        <v>33</v>
      </c>
      <c r="D24" s="48"/>
      <c r="E24" s="47" t="s">
        <v>34</v>
      </c>
      <c r="F24" s="48"/>
      <c r="G24" s="46" t="s">
        <v>35</v>
      </c>
      <c r="H24" s="49" t="s">
        <v>36</v>
      </c>
      <c r="I24" s="37"/>
      <c r="J24" s="37"/>
      <c r="K24" s="38"/>
    </row>
    <row r="25" spans="1:12" s="35" customFormat="1" ht="17" customHeight="1">
      <c r="A25" s="30"/>
      <c r="B25" s="31" t="s">
        <v>37</v>
      </c>
      <c r="C25" s="33"/>
      <c r="D25" s="31" t="s">
        <v>38</v>
      </c>
      <c r="E25" s="33"/>
      <c r="F25" s="31" t="s">
        <v>39</v>
      </c>
      <c r="G25" s="33"/>
      <c r="H25" s="31"/>
      <c r="I25" s="32"/>
      <c r="J25" s="32"/>
      <c r="K25" s="33"/>
    </row>
    <row r="26" spans="1:12" ht="17" customHeight="1">
      <c r="B26" s="36" t="s">
        <v>40</v>
      </c>
      <c r="C26" s="38"/>
      <c r="D26" s="36"/>
      <c r="E26" s="38"/>
      <c r="F26" s="36"/>
      <c r="G26" s="38"/>
      <c r="H26" s="36"/>
      <c r="I26" s="37"/>
      <c r="J26" s="37"/>
      <c r="K26" s="38"/>
    </row>
    <row r="27" spans="1:12" ht="15" customHeight="1">
      <c r="B27" s="17"/>
      <c r="C27" s="17"/>
      <c r="D27" s="17"/>
      <c r="E27" s="17"/>
      <c r="F27" s="17"/>
      <c r="G27" s="17"/>
      <c r="H27" s="18"/>
      <c r="I27" s="18"/>
      <c r="J27" s="19"/>
      <c r="K27" s="19"/>
    </row>
    <row r="28" spans="1:12" s="29" customFormat="1" ht="17" customHeight="1">
      <c r="A28" s="27"/>
      <c r="B28" s="193" t="s">
        <v>41</v>
      </c>
      <c r="C28" s="193"/>
      <c r="D28" s="193"/>
      <c r="E28" s="193"/>
      <c r="F28" s="193"/>
      <c r="G28" s="193"/>
      <c r="H28" s="193"/>
      <c r="I28" s="193"/>
      <c r="J28" s="193"/>
      <c r="K28" s="193"/>
      <c r="L28" s="28"/>
    </row>
    <row r="29" spans="1:12" ht="17" customHeight="1">
      <c r="B29" s="143" t="s">
        <v>42</v>
      </c>
      <c r="C29" s="143"/>
      <c r="D29" s="143"/>
      <c r="E29" s="143"/>
      <c r="F29" s="143"/>
      <c r="G29" s="143"/>
      <c r="H29" s="143"/>
      <c r="I29" s="143"/>
      <c r="J29" s="143"/>
      <c r="K29" s="143"/>
    </row>
    <row r="30" spans="1:12" ht="17" customHeight="1">
      <c r="B30" s="36" t="s">
        <v>43</v>
      </c>
      <c r="C30" s="37"/>
      <c r="D30" s="37"/>
      <c r="E30" s="37"/>
      <c r="F30" s="37"/>
      <c r="G30" s="37"/>
      <c r="H30" s="37"/>
      <c r="I30" s="37"/>
      <c r="J30" s="37"/>
      <c r="K30" s="38"/>
    </row>
    <row r="31" spans="1:12" ht="17" customHeight="1">
      <c r="B31" s="152" t="s">
        <v>44</v>
      </c>
      <c r="C31" s="152"/>
      <c r="D31" s="152"/>
      <c r="E31" s="206" t="s">
        <v>45</v>
      </c>
      <c r="F31" s="209"/>
      <c r="G31" s="151"/>
      <c r="H31" s="152" t="s">
        <v>46</v>
      </c>
      <c r="I31" s="152"/>
      <c r="J31" s="152"/>
      <c r="K31" s="152"/>
    </row>
    <row r="32" spans="1:12" ht="17" customHeight="1">
      <c r="B32" s="51" t="s">
        <v>47</v>
      </c>
      <c r="C32" s="52"/>
      <c r="D32" s="53"/>
      <c r="E32" s="51" t="s">
        <v>48</v>
      </c>
      <c r="F32" s="52"/>
      <c r="G32" s="53"/>
      <c r="H32" s="51" t="s">
        <v>49</v>
      </c>
      <c r="I32" s="52"/>
      <c r="J32" s="52"/>
      <c r="K32" s="53"/>
    </row>
    <row r="33" spans="1:12" ht="15" customHeight="1">
      <c r="B33" s="17"/>
      <c r="C33" s="17"/>
      <c r="D33" s="17"/>
      <c r="E33" s="17"/>
      <c r="F33" s="17"/>
      <c r="G33" s="17"/>
      <c r="H33" s="18"/>
      <c r="I33" s="18"/>
      <c r="J33" s="19"/>
      <c r="K33" s="19"/>
    </row>
    <row r="34" spans="1:12" s="29" customFormat="1" ht="17" customHeight="1">
      <c r="A34" s="27"/>
      <c r="B34" s="193" t="s">
        <v>50</v>
      </c>
      <c r="C34" s="193"/>
      <c r="D34" s="193"/>
      <c r="E34" s="193"/>
      <c r="F34" s="193"/>
      <c r="G34" s="193"/>
      <c r="H34" s="193"/>
      <c r="I34" s="193"/>
      <c r="J34" s="193"/>
      <c r="K34" s="193"/>
      <c r="L34" s="28"/>
    </row>
    <row r="35" spans="1:12" ht="17" customHeight="1">
      <c r="B35" s="149" t="s">
        <v>51</v>
      </c>
      <c r="C35" s="150"/>
      <c r="D35" s="34" t="s">
        <v>52</v>
      </c>
      <c r="E35" s="219" t="s">
        <v>53</v>
      </c>
      <c r="F35" s="219"/>
      <c r="G35" s="31" t="s">
        <v>54</v>
      </c>
      <c r="H35" s="31" t="s">
        <v>55</v>
      </c>
      <c r="I35" s="33"/>
      <c r="J35" s="31" t="s">
        <v>56</v>
      </c>
      <c r="K35" s="33"/>
      <c r="L35" s="28"/>
    </row>
    <row r="36" spans="1:12" ht="17" customHeight="1">
      <c r="B36" s="51" t="s">
        <v>57</v>
      </c>
      <c r="C36" s="53"/>
      <c r="D36" s="47" t="s">
        <v>58</v>
      </c>
      <c r="E36" s="36" t="s">
        <v>59</v>
      </c>
      <c r="F36" s="38"/>
      <c r="G36" s="54">
        <v>45479</v>
      </c>
      <c r="H36" s="55"/>
      <c r="I36" s="56"/>
      <c r="J36" s="55"/>
      <c r="K36" s="56"/>
      <c r="L36" s="28"/>
    </row>
    <row r="37" spans="1:12" ht="17" customHeight="1">
      <c r="B37" s="152" t="s">
        <v>60</v>
      </c>
      <c r="C37" s="152"/>
      <c r="D37" s="152"/>
      <c r="E37" s="152"/>
      <c r="F37" s="152" t="s">
        <v>61</v>
      </c>
      <c r="G37" s="152"/>
      <c r="H37" s="152"/>
      <c r="I37" s="152" t="s">
        <v>62</v>
      </c>
      <c r="J37" s="152"/>
      <c r="K37" s="152"/>
      <c r="L37" s="28"/>
    </row>
    <row r="38" spans="1:12" ht="27.5" customHeight="1">
      <c r="B38" s="220" t="s">
        <v>63</v>
      </c>
      <c r="C38" s="221"/>
      <c r="D38" s="221"/>
      <c r="E38" s="222"/>
      <c r="F38" s="190"/>
      <c r="G38" s="190"/>
      <c r="H38" s="190"/>
      <c r="I38" s="139"/>
      <c r="J38" s="223"/>
      <c r="K38" s="224"/>
      <c r="L38" s="28"/>
    </row>
    <row r="39" spans="1:12" ht="15" customHeight="1">
      <c r="B39" s="17"/>
      <c r="C39" s="17"/>
      <c r="D39" s="17"/>
      <c r="E39" s="17"/>
      <c r="F39" s="17"/>
      <c r="G39" s="17"/>
      <c r="H39" s="18"/>
      <c r="I39" s="18"/>
      <c r="J39" s="19"/>
      <c r="K39" s="19"/>
    </row>
    <row r="40" spans="1:12" s="29" customFormat="1" ht="17" customHeight="1">
      <c r="A40" s="27"/>
      <c r="B40" s="193" t="s">
        <v>64</v>
      </c>
      <c r="C40" s="193"/>
      <c r="D40" s="193"/>
      <c r="E40" s="193"/>
      <c r="F40" s="193"/>
      <c r="G40" s="193"/>
      <c r="H40" s="193"/>
      <c r="I40" s="193"/>
      <c r="J40" s="193"/>
      <c r="K40" s="193"/>
      <c r="L40" s="28"/>
    </row>
    <row r="41" spans="1:12" ht="17" customHeight="1">
      <c r="B41" s="156" t="s">
        <v>65</v>
      </c>
      <c r="C41" s="210"/>
      <c r="D41" s="215" t="s">
        <v>66</v>
      </c>
      <c r="E41" s="215"/>
      <c r="F41" s="215"/>
      <c r="G41" s="215"/>
      <c r="H41" s="215"/>
      <c r="I41" s="215"/>
      <c r="J41" s="215"/>
      <c r="K41" s="216"/>
    </row>
    <row r="42" spans="1:12" ht="17" customHeight="1">
      <c r="B42" s="217" t="s">
        <v>67</v>
      </c>
      <c r="C42" s="218"/>
      <c r="D42" s="218"/>
      <c r="E42" s="218"/>
      <c r="F42" s="218"/>
      <c r="G42" s="218"/>
      <c r="H42" s="215" t="s">
        <v>68</v>
      </c>
      <c r="I42" s="215"/>
      <c r="J42" s="215"/>
      <c r="K42" s="216"/>
    </row>
    <row r="43" spans="1:12" ht="17" customHeight="1">
      <c r="B43" s="217" t="s">
        <v>69</v>
      </c>
      <c r="C43" s="218"/>
      <c r="D43" s="218"/>
      <c r="E43" s="215" t="s">
        <v>68</v>
      </c>
      <c r="F43" s="215"/>
      <c r="G43" s="215"/>
      <c r="H43" s="215"/>
      <c r="I43" s="215"/>
      <c r="J43" s="215"/>
      <c r="K43" s="216"/>
    </row>
    <row r="44" spans="1:12" ht="17" customHeight="1">
      <c r="B44" s="156" t="s">
        <v>70</v>
      </c>
      <c r="C44" s="210"/>
      <c r="D44" s="57" t="s">
        <v>71</v>
      </c>
      <c r="E44" s="58" t="s">
        <v>72</v>
      </c>
      <c r="F44" s="211" t="s">
        <v>73</v>
      </c>
      <c r="G44" s="211"/>
      <c r="H44" s="211"/>
      <c r="I44" s="211"/>
      <c r="J44" s="212" t="s">
        <v>72</v>
      </c>
      <c r="K44" s="213"/>
    </row>
    <row r="45" spans="1:12" ht="15" customHeight="1">
      <c r="B45" s="17"/>
      <c r="C45" s="17"/>
      <c r="D45" s="17"/>
      <c r="E45" s="17"/>
      <c r="F45" s="17"/>
      <c r="G45" s="17"/>
      <c r="H45" s="18"/>
      <c r="I45" s="18"/>
      <c r="J45" s="19"/>
      <c r="K45" s="19"/>
    </row>
    <row r="46" spans="1:12" s="29" customFormat="1" ht="17" customHeight="1">
      <c r="A46" s="27"/>
      <c r="B46" s="193" t="s">
        <v>74</v>
      </c>
      <c r="C46" s="193"/>
      <c r="D46" s="193"/>
      <c r="E46" s="193"/>
      <c r="F46" s="193"/>
      <c r="G46" s="193"/>
      <c r="H46" s="193"/>
      <c r="I46" s="193"/>
      <c r="J46" s="193"/>
      <c r="K46" s="193"/>
      <c r="L46" s="28"/>
    </row>
    <row r="47" spans="1:12" s="35" customFormat="1" ht="17" customHeight="1">
      <c r="A47" s="30"/>
      <c r="B47" s="152" t="s">
        <v>75</v>
      </c>
      <c r="C47" s="152"/>
      <c r="D47" s="152" t="s">
        <v>76</v>
      </c>
      <c r="E47" s="152"/>
      <c r="F47" s="214" t="s">
        <v>15</v>
      </c>
      <c r="G47" s="214"/>
      <c r="H47" s="206" t="s">
        <v>16</v>
      </c>
      <c r="I47" s="151"/>
      <c r="J47" s="152" t="s">
        <v>77</v>
      </c>
      <c r="K47" s="152"/>
    </row>
    <row r="48" spans="1:12" ht="17" customHeight="1">
      <c r="B48" s="190" t="s">
        <v>78</v>
      </c>
      <c r="C48" s="190"/>
      <c r="D48" s="190" t="s">
        <v>79</v>
      </c>
      <c r="E48" s="204"/>
      <c r="F48" s="54">
        <v>35390</v>
      </c>
      <c r="G48" s="59"/>
      <c r="H48" s="202" t="s">
        <v>18</v>
      </c>
      <c r="I48" s="190"/>
      <c r="J48" s="205">
        <v>40000</v>
      </c>
      <c r="K48" s="190"/>
    </row>
    <row r="49" spans="1:12" s="61" customFormat="1" ht="17" customHeight="1">
      <c r="A49" s="60"/>
      <c r="B49" s="152" t="s">
        <v>19</v>
      </c>
      <c r="C49" s="152"/>
      <c r="D49" s="206" t="s">
        <v>20</v>
      </c>
      <c r="E49" s="151"/>
      <c r="F49" s="207" t="s">
        <v>21</v>
      </c>
      <c r="G49" s="208"/>
      <c r="H49" s="206" t="s">
        <v>22</v>
      </c>
      <c r="I49" s="209"/>
      <c r="J49" s="209"/>
      <c r="K49" s="151"/>
    </row>
    <row r="50" spans="1:12" s="50" customFormat="1" ht="17" customHeight="1">
      <c r="A50" s="45"/>
      <c r="B50" s="190" t="s">
        <v>23</v>
      </c>
      <c r="C50" s="190"/>
      <c r="D50" s="190">
        <v>40210201998</v>
      </c>
      <c r="E50" s="190"/>
      <c r="F50" s="202" t="s">
        <v>18</v>
      </c>
      <c r="G50" s="190"/>
      <c r="H50" s="203" t="s">
        <v>26</v>
      </c>
      <c r="I50" s="203"/>
      <c r="J50" s="203"/>
      <c r="K50" s="203"/>
    </row>
    <row r="51" spans="1:12" ht="15" customHeight="1">
      <c r="B51" s="17"/>
      <c r="C51" s="17"/>
      <c r="D51" s="17"/>
      <c r="E51" s="17"/>
      <c r="F51" s="17"/>
      <c r="G51" s="17"/>
      <c r="H51" s="18"/>
      <c r="I51" s="18"/>
      <c r="J51" s="19"/>
      <c r="K51" s="19"/>
    </row>
    <row r="52" spans="1:12" s="29" customFormat="1" ht="17" customHeight="1">
      <c r="A52" s="27"/>
      <c r="B52" s="193" t="s">
        <v>80</v>
      </c>
      <c r="C52" s="193"/>
      <c r="D52" s="193"/>
      <c r="E52" s="193"/>
      <c r="F52" s="193"/>
      <c r="G52" s="193"/>
      <c r="H52" s="193"/>
      <c r="I52" s="193"/>
      <c r="J52" s="193"/>
      <c r="K52" s="193"/>
      <c r="L52" s="28"/>
    </row>
    <row r="53" spans="1:12" s="35" customFormat="1" ht="17" customHeight="1">
      <c r="A53" s="30"/>
      <c r="B53" s="152" t="s">
        <v>81</v>
      </c>
      <c r="C53" s="152"/>
      <c r="D53" s="34" t="s">
        <v>82</v>
      </c>
      <c r="E53" s="31" t="s">
        <v>83</v>
      </c>
      <c r="F53" s="33"/>
      <c r="G53" s="31" t="s">
        <v>84</v>
      </c>
      <c r="H53" s="33"/>
      <c r="I53" s="32" t="s">
        <v>85</v>
      </c>
      <c r="J53" s="32"/>
      <c r="K53" s="33"/>
    </row>
    <row r="54" spans="1:12" ht="17" customHeight="1">
      <c r="B54" s="194">
        <v>20000</v>
      </c>
      <c r="C54" s="194"/>
      <c r="D54" s="62"/>
      <c r="E54" s="195">
        <f>+B54+D54</f>
        <v>20000</v>
      </c>
      <c r="F54" s="196"/>
      <c r="G54" s="197">
        <f>+B54/3*2.01</f>
        <v>13400</v>
      </c>
      <c r="H54" s="198"/>
      <c r="I54" s="199">
        <f>+E54-G54</f>
        <v>6600</v>
      </c>
      <c r="J54" s="200"/>
      <c r="K54" s="201"/>
    </row>
    <row r="55" spans="1:12" ht="15" customHeight="1">
      <c r="B55" s="17"/>
      <c r="C55" s="17"/>
      <c r="D55" s="17"/>
      <c r="E55" s="17"/>
      <c r="F55" s="17"/>
      <c r="G55" s="17"/>
      <c r="H55" s="18"/>
      <c r="I55" s="18"/>
      <c r="J55" s="19"/>
      <c r="K55" s="19"/>
    </row>
    <row r="56" spans="1:12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2" s="4" customFormat="1" ht="14.5" customHeight="1">
      <c r="B57" s="5"/>
      <c r="C57" s="159" t="s">
        <v>0</v>
      </c>
      <c r="D57" s="160"/>
      <c r="E57" s="160"/>
      <c r="F57" s="160"/>
      <c r="G57" s="160"/>
      <c r="H57" s="160"/>
      <c r="I57" s="160"/>
      <c r="J57" s="165" t="s">
        <v>1</v>
      </c>
      <c r="K57" s="166"/>
    </row>
    <row r="58" spans="1:12" s="4" customFormat="1" ht="14.5" customHeight="1">
      <c r="B58" s="6"/>
      <c r="C58" s="161"/>
      <c r="D58" s="162"/>
      <c r="E58" s="162"/>
      <c r="F58" s="162"/>
      <c r="G58" s="162"/>
      <c r="H58" s="162"/>
      <c r="I58" s="162"/>
      <c r="J58" s="167">
        <v>45610</v>
      </c>
      <c r="K58" s="168"/>
    </row>
    <row r="59" spans="1:12" s="4" customFormat="1" ht="14.5" customHeight="1">
      <c r="B59" s="7"/>
      <c r="C59" s="163"/>
      <c r="D59" s="164"/>
      <c r="E59" s="164"/>
      <c r="F59" s="164"/>
      <c r="G59" s="164"/>
      <c r="H59" s="164"/>
      <c r="I59" s="164"/>
      <c r="J59" s="169" t="s">
        <v>86</v>
      </c>
      <c r="K59" s="170"/>
    </row>
    <row r="60" spans="1:12" ht="15" customHeight="1">
      <c r="B60" s="17"/>
      <c r="C60" s="17"/>
      <c r="D60" s="17"/>
      <c r="E60" s="17"/>
      <c r="F60" s="17"/>
      <c r="G60" s="17"/>
      <c r="H60" s="18"/>
      <c r="I60" s="18"/>
      <c r="J60" s="19"/>
      <c r="K60" s="19"/>
    </row>
    <row r="61" spans="1:12" s="29" customFormat="1" ht="17" customHeight="1">
      <c r="A61" s="27"/>
      <c r="B61" s="193" t="s">
        <v>87</v>
      </c>
      <c r="C61" s="193"/>
      <c r="D61" s="193"/>
      <c r="E61" s="193"/>
      <c r="F61" s="193"/>
      <c r="G61" s="193"/>
      <c r="H61" s="193"/>
      <c r="I61" s="193"/>
      <c r="J61" s="193"/>
      <c r="K61" s="193"/>
      <c r="L61" s="28"/>
    </row>
    <row r="62" spans="1:12" s="50" customFormat="1" ht="17" customHeight="1">
      <c r="A62" s="45"/>
      <c r="B62" s="152" t="s">
        <v>88</v>
      </c>
      <c r="C62" s="152"/>
      <c r="D62" s="152" t="s">
        <v>89</v>
      </c>
      <c r="E62" s="152"/>
      <c r="F62" s="152" t="s">
        <v>90</v>
      </c>
      <c r="G62" s="152"/>
      <c r="H62" s="152" t="s">
        <v>91</v>
      </c>
      <c r="I62" s="152"/>
      <c r="J62" s="152"/>
      <c r="K62" s="152"/>
    </row>
    <row r="63" spans="1:12" s="50" customFormat="1" ht="17" customHeight="1">
      <c r="A63" s="45"/>
      <c r="B63" s="190" t="s">
        <v>92</v>
      </c>
      <c r="C63" s="190"/>
      <c r="D63" s="51" t="s">
        <v>93</v>
      </c>
      <c r="E63" s="53"/>
      <c r="F63" s="63">
        <v>836736058</v>
      </c>
      <c r="G63" s="53"/>
      <c r="H63" s="51" t="s">
        <v>94</v>
      </c>
      <c r="I63" s="52"/>
      <c r="J63" s="52"/>
      <c r="K63" s="53"/>
    </row>
    <row r="64" spans="1:12" s="50" customFormat="1" ht="17" customHeight="1">
      <c r="A64" s="45"/>
      <c r="B64" s="190"/>
      <c r="C64" s="190"/>
      <c r="D64" s="191"/>
      <c r="E64" s="191"/>
      <c r="F64" s="191"/>
      <c r="G64" s="191"/>
      <c r="H64" s="51"/>
      <c r="I64" s="52"/>
      <c r="J64" s="52"/>
      <c r="K64" s="53"/>
    </row>
    <row r="65" spans="1:12" s="50" customFormat="1" ht="17" customHeight="1">
      <c r="A65" s="45"/>
      <c r="B65" s="190"/>
      <c r="C65" s="190"/>
      <c r="D65" s="191"/>
      <c r="E65" s="191"/>
      <c r="F65" s="191"/>
      <c r="G65" s="191"/>
      <c r="H65" s="191"/>
      <c r="I65" s="191"/>
      <c r="J65" s="191"/>
      <c r="K65" s="191"/>
    </row>
    <row r="66" spans="1:12" ht="15" customHeight="1">
      <c r="B66" s="17"/>
      <c r="C66" s="17"/>
      <c r="D66" s="17"/>
      <c r="E66" s="17"/>
      <c r="F66" s="17"/>
      <c r="G66" s="17"/>
      <c r="H66" s="18"/>
      <c r="I66" s="18"/>
      <c r="J66" s="19"/>
      <c r="K66" s="19"/>
    </row>
    <row r="67" spans="1:12" s="29" customFormat="1" ht="17" customHeight="1">
      <c r="A67" s="27"/>
      <c r="B67" s="131" t="s">
        <v>95</v>
      </c>
      <c r="C67" s="131"/>
      <c r="D67" s="131"/>
      <c r="E67" s="131"/>
      <c r="F67" s="131"/>
      <c r="G67" s="131"/>
      <c r="H67" s="131"/>
      <c r="I67" s="131"/>
      <c r="J67" s="131"/>
      <c r="K67" s="131"/>
      <c r="L67" s="28"/>
    </row>
    <row r="68" spans="1:12" s="29" customFormat="1" ht="17" customHeight="1">
      <c r="A68" s="27"/>
      <c r="B68" s="192" t="s">
        <v>96</v>
      </c>
      <c r="C68" s="192"/>
      <c r="D68" s="192"/>
      <c r="E68" s="192"/>
      <c r="F68" s="192"/>
      <c r="G68" s="192"/>
      <c r="H68" s="192"/>
      <c r="I68" s="192"/>
      <c r="J68" s="192"/>
      <c r="K68" s="192"/>
      <c r="L68" s="28"/>
    </row>
    <row r="69" spans="1:12" s="50" customFormat="1" ht="17" customHeight="1">
      <c r="A69" s="45"/>
      <c r="B69" s="152" t="s">
        <v>97</v>
      </c>
      <c r="C69" s="152"/>
      <c r="D69" s="41" t="s">
        <v>98</v>
      </c>
      <c r="E69" s="152" t="s">
        <v>42</v>
      </c>
      <c r="F69" s="152"/>
      <c r="G69" s="152"/>
      <c r="H69" s="152"/>
      <c r="I69" s="152" t="s">
        <v>99</v>
      </c>
      <c r="J69" s="152"/>
      <c r="K69" s="152"/>
    </row>
    <row r="70" spans="1:12" s="50" customFormat="1" ht="17" customHeight="1">
      <c r="A70" s="45"/>
      <c r="B70" s="190" t="s">
        <v>100</v>
      </c>
      <c r="C70" s="190"/>
      <c r="D70" s="46" t="s">
        <v>101</v>
      </c>
      <c r="E70" s="190" t="s">
        <v>102</v>
      </c>
      <c r="F70" s="190"/>
      <c r="G70" s="190"/>
      <c r="H70" s="190"/>
      <c r="I70" s="190" t="s">
        <v>103</v>
      </c>
      <c r="J70" s="190"/>
      <c r="K70" s="190"/>
    </row>
    <row r="71" spans="1:12" s="50" customFormat="1" ht="17" customHeight="1">
      <c r="A71" s="45"/>
      <c r="B71" s="191" t="s">
        <v>104</v>
      </c>
      <c r="C71" s="191"/>
      <c r="D71" s="64" t="s">
        <v>105</v>
      </c>
      <c r="E71" s="190" t="s">
        <v>106</v>
      </c>
      <c r="F71" s="190"/>
      <c r="G71" s="190"/>
      <c r="H71" s="190"/>
      <c r="I71" s="191" t="s">
        <v>107</v>
      </c>
      <c r="J71" s="191"/>
      <c r="K71" s="191"/>
    </row>
    <row r="72" spans="1:12" ht="15" customHeight="1">
      <c r="B72" s="17"/>
      <c r="C72" s="17"/>
      <c r="D72" s="17"/>
      <c r="E72" s="17"/>
      <c r="F72" s="17"/>
      <c r="G72" s="17"/>
      <c r="H72" s="18"/>
      <c r="I72" s="18"/>
      <c r="J72" s="19"/>
      <c r="K72" s="19"/>
    </row>
    <row r="73" spans="1:12" s="29" customFormat="1" ht="17" customHeight="1">
      <c r="A73" s="27"/>
      <c r="B73" s="131" t="s">
        <v>108</v>
      </c>
      <c r="C73" s="131"/>
      <c r="D73" s="131"/>
      <c r="E73" s="131"/>
      <c r="F73" s="131"/>
      <c r="G73" s="131"/>
      <c r="H73" s="131"/>
      <c r="I73" s="131"/>
      <c r="J73" s="131"/>
      <c r="K73" s="131"/>
      <c r="L73" s="28"/>
    </row>
    <row r="74" spans="1:12" s="65" customFormat="1" ht="5" customHeight="1">
      <c r="B74" s="66"/>
      <c r="C74" s="67"/>
      <c r="D74" s="67"/>
      <c r="E74" s="67"/>
      <c r="F74" s="67"/>
      <c r="G74" s="67"/>
      <c r="H74" s="67"/>
      <c r="I74" s="67"/>
      <c r="J74" s="67"/>
      <c r="K74" s="68"/>
      <c r="L74" s="3"/>
    </row>
    <row r="75" spans="1:12" s="65" customFormat="1">
      <c r="B75" s="69" t="s">
        <v>109</v>
      </c>
      <c r="C75" s="70"/>
      <c r="D75" s="70"/>
      <c r="E75" s="70"/>
      <c r="F75" s="70"/>
      <c r="G75" s="70"/>
      <c r="H75" s="70"/>
      <c r="I75" s="70"/>
      <c r="J75" s="70"/>
      <c r="K75" s="71"/>
      <c r="L75" s="3"/>
    </row>
    <row r="76" spans="1:12" s="65" customFormat="1">
      <c r="B76" s="69" t="s">
        <v>110</v>
      </c>
      <c r="C76" s="70"/>
      <c r="D76" s="70"/>
      <c r="E76" s="70"/>
      <c r="F76" s="70"/>
      <c r="G76" s="70"/>
      <c r="H76" s="70"/>
      <c r="I76" s="70"/>
      <c r="J76" s="70"/>
      <c r="K76" s="71"/>
      <c r="L76" s="3"/>
    </row>
    <row r="77" spans="1:12" s="65" customFormat="1">
      <c r="B77" s="69" t="s">
        <v>111</v>
      </c>
      <c r="C77" s="70"/>
      <c r="D77" s="70"/>
      <c r="E77" s="70"/>
      <c r="F77" s="70"/>
      <c r="G77" s="70"/>
      <c r="H77" s="70"/>
      <c r="I77" s="70"/>
      <c r="J77" s="70"/>
      <c r="K77" s="71"/>
      <c r="L77" s="3"/>
    </row>
    <row r="78" spans="1:12" s="65" customFormat="1">
      <c r="B78" s="69" t="s">
        <v>112</v>
      </c>
      <c r="C78" s="70"/>
      <c r="D78" s="70"/>
      <c r="E78" s="70"/>
      <c r="F78" s="70"/>
      <c r="G78" s="70"/>
      <c r="H78" s="70"/>
      <c r="I78" s="70"/>
      <c r="J78" s="70"/>
      <c r="K78" s="71"/>
      <c r="L78" s="3"/>
    </row>
    <row r="79" spans="1:12" s="65" customFormat="1" ht="5" customHeight="1">
      <c r="B79" s="72"/>
      <c r="C79" s="73"/>
      <c r="D79" s="73"/>
      <c r="E79" s="73"/>
      <c r="F79" s="73"/>
      <c r="G79" s="73"/>
      <c r="H79" s="73"/>
      <c r="I79" s="73"/>
      <c r="J79" s="73"/>
      <c r="K79" s="74"/>
      <c r="L79" s="3"/>
    </row>
    <row r="80" spans="1:12" ht="15" customHeight="1">
      <c r="B80" s="17"/>
      <c r="C80" s="17"/>
      <c r="D80" s="17"/>
      <c r="E80" s="17"/>
      <c r="F80" s="17"/>
      <c r="G80" s="17"/>
      <c r="H80" s="18"/>
      <c r="I80" s="18"/>
      <c r="J80" s="19"/>
      <c r="K80" s="19"/>
    </row>
    <row r="81" spans="1:12" s="29" customFormat="1" ht="17" customHeight="1">
      <c r="A81" s="27"/>
      <c r="B81" s="131" t="s">
        <v>113</v>
      </c>
      <c r="C81" s="131"/>
      <c r="D81" s="131"/>
      <c r="E81" s="131"/>
      <c r="F81" s="131"/>
      <c r="G81" s="131"/>
      <c r="H81" s="131"/>
      <c r="I81" s="131"/>
      <c r="J81" s="131"/>
      <c r="K81" s="131"/>
      <c r="L81" s="28"/>
    </row>
    <row r="82" spans="1:12" s="75" customFormat="1" ht="21" customHeight="1">
      <c r="B82" s="181" t="s">
        <v>114</v>
      </c>
      <c r="C82" s="182"/>
      <c r="D82" s="182"/>
      <c r="E82" s="182"/>
      <c r="F82" s="182"/>
      <c r="G82" s="182"/>
      <c r="H82" s="182"/>
      <c r="I82" s="182"/>
      <c r="J82" s="182"/>
      <c r="K82" s="183"/>
      <c r="L82" s="3"/>
    </row>
    <row r="83" spans="1:12" s="75" customFormat="1" ht="21" customHeight="1">
      <c r="B83" s="184"/>
      <c r="C83" s="185"/>
      <c r="D83" s="185"/>
      <c r="E83" s="185"/>
      <c r="F83" s="185"/>
      <c r="G83" s="185"/>
      <c r="H83" s="185"/>
      <c r="I83" s="185"/>
      <c r="J83" s="185"/>
      <c r="K83" s="186"/>
      <c r="L83" s="3"/>
    </row>
    <row r="84" spans="1:12" ht="15" customHeight="1">
      <c r="B84" s="17"/>
      <c r="C84" s="17"/>
      <c r="D84" s="17"/>
      <c r="E84" s="17"/>
      <c r="F84" s="17"/>
      <c r="G84" s="17"/>
      <c r="H84" s="18"/>
      <c r="I84" s="18"/>
      <c r="J84" s="19"/>
      <c r="K84" s="19"/>
    </row>
    <row r="85" spans="1:12" s="29" customFormat="1" ht="17" customHeight="1">
      <c r="A85" s="27"/>
      <c r="B85" s="131" t="s">
        <v>115</v>
      </c>
      <c r="C85" s="131"/>
      <c r="D85" s="131"/>
      <c r="E85" s="131"/>
      <c r="F85" s="131"/>
      <c r="G85" s="131"/>
      <c r="H85" s="131"/>
      <c r="I85" s="131"/>
      <c r="J85" s="131"/>
      <c r="K85" s="131"/>
      <c r="L85" s="28"/>
    </row>
    <row r="86" spans="1:12" s="65" customFormat="1" ht="42" customHeight="1">
      <c r="B86" s="187" t="s">
        <v>116</v>
      </c>
      <c r="C86" s="188"/>
      <c r="D86" s="188"/>
      <c r="E86" s="188"/>
      <c r="F86" s="188"/>
      <c r="G86" s="188"/>
      <c r="H86" s="188"/>
      <c r="I86" s="188"/>
      <c r="J86" s="188"/>
      <c r="K86" s="189"/>
      <c r="L86" s="3"/>
    </row>
    <row r="87" spans="1:12" s="65" customFormat="1" ht="33.5" customHeight="1">
      <c r="B87" s="173" t="s">
        <v>117</v>
      </c>
      <c r="C87" s="174"/>
      <c r="D87" s="174"/>
      <c r="E87" s="174"/>
      <c r="F87" s="174"/>
      <c r="G87" s="174"/>
      <c r="H87" s="174"/>
      <c r="I87" s="174"/>
      <c r="J87" s="174"/>
      <c r="K87" s="175"/>
      <c r="L87" s="3"/>
    </row>
    <row r="88" spans="1:12" s="65" customFormat="1" ht="34.25" customHeight="1">
      <c r="B88" s="173" t="s">
        <v>118</v>
      </c>
      <c r="C88" s="174"/>
      <c r="D88" s="174"/>
      <c r="E88" s="174"/>
      <c r="F88" s="174"/>
      <c r="G88" s="174"/>
      <c r="H88" s="174"/>
      <c r="I88" s="174"/>
      <c r="J88" s="174"/>
      <c r="K88" s="175"/>
      <c r="L88" s="3"/>
    </row>
    <row r="89" spans="1:12" s="65" customFormat="1" ht="40.25" customHeight="1">
      <c r="B89" s="173" t="s">
        <v>119</v>
      </c>
      <c r="C89" s="174"/>
      <c r="D89" s="174"/>
      <c r="E89" s="174"/>
      <c r="F89" s="174"/>
      <c r="G89" s="174"/>
      <c r="H89" s="174"/>
      <c r="I89" s="174"/>
      <c r="J89" s="174"/>
      <c r="K89" s="175"/>
      <c r="L89" s="3"/>
    </row>
    <row r="90" spans="1:12" s="65" customFormat="1" ht="27" customHeight="1">
      <c r="B90" s="176" t="s">
        <v>120</v>
      </c>
      <c r="C90" s="177"/>
      <c r="D90" s="177"/>
      <c r="E90" s="177"/>
      <c r="F90" s="177"/>
      <c r="G90" s="177"/>
      <c r="H90" s="177"/>
      <c r="I90" s="177"/>
      <c r="J90" s="177"/>
      <c r="K90" s="178"/>
      <c r="L90" s="3"/>
    </row>
    <row r="91" spans="1:12" s="65" customFormat="1" ht="18" customHeight="1"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3"/>
    </row>
    <row r="92" spans="1:12" s="65" customFormat="1" ht="18" customHeight="1"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7"/>
    </row>
    <row r="93" spans="1:12" s="65" customFormat="1" ht="18" customHeight="1"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7"/>
    </row>
    <row r="94" spans="1:12" s="65" customFormat="1" ht="18" customHeight="1">
      <c r="B94" s="76" t="s">
        <v>121</v>
      </c>
      <c r="C94" s="78"/>
      <c r="D94" s="78"/>
      <c r="E94" s="78"/>
      <c r="F94" s="76"/>
      <c r="G94" s="79"/>
      <c r="H94" s="79"/>
      <c r="I94" s="79"/>
      <c r="J94" s="79"/>
      <c r="K94" s="79"/>
      <c r="L94" s="77"/>
    </row>
    <row r="95" spans="1:12" s="65" customFormat="1" ht="18" customHeight="1">
      <c r="B95" s="76"/>
      <c r="C95" s="80" t="s">
        <v>122</v>
      </c>
      <c r="D95" s="80" t="s">
        <v>123</v>
      </c>
      <c r="E95" s="80" t="s">
        <v>124</v>
      </c>
      <c r="F95" s="76"/>
      <c r="G95" s="179" t="s">
        <v>125</v>
      </c>
      <c r="H95" s="179"/>
      <c r="I95" s="179"/>
      <c r="J95" s="179"/>
      <c r="K95" s="179"/>
      <c r="L95" s="77"/>
    </row>
    <row r="96" spans="1:12" s="65" customFormat="1" ht="18" customHeight="1"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7"/>
    </row>
    <row r="97" spans="1:12" s="65" customFormat="1" ht="18" customHeight="1"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7"/>
    </row>
    <row r="98" spans="1:12" s="65" customFormat="1" ht="18" customHeight="1"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7"/>
    </row>
    <row r="99" spans="1:12" s="65" customFormat="1" ht="18" customHeight="1"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7"/>
    </row>
    <row r="100" spans="1:12" s="65" customFormat="1" ht="18" customHeight="1">
      <c r="B100" s="81"/>
      <c r="C100" s="81"/>
      <c r="D100" s="82"/>
      <c r="E100" s="79"/>
      <c r="F100" s="79"/>
      <c r="G100" s="76"/>
      <c r="H100" s="79"/>
      <c r="I100" s="79"/>
      <c r="J100" s="79"/>
      <c r="K100" s="79"/>
      <c r="L100" s="77"/>
    </row>
    <row r="101" spans="1:12" s="65" customFormat="1" ht="18" customHeight="1">
      <c r="B101" s="180" t="s">
        <v>126</v>
      </c>
      <c r="C101" s="180"/>
      <c r="D101" s="76"/>
      <c r="E101" s="179" t="s">
        <v>127</v>
      </c>
      <c r="F101" s="179"/>
      <c r="G101" s="76"/>
      <c r="H101" s="179" t="s">
        <v>128</v>
      </c>
      <c r="I101" s="179"/>
      <c r="J101" s="179"/>
      <c r="K101" s="179"/>
      <c r="L101" s="77"/>
    </row>
    <row r="102" spans="1:12" s="65" customFormat="1" ht="18" customHeight="1"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2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2" s="4" customFormat="1" ht="14.5" customHeight="1">
      <c r="B104" s="5"/>
      <c r="C104" s="159" t="s">
        <v>0</v>
      </c>
      <c r="D104" s="160"/>
      <c r="E104" s="160"/>
      <c r="F104" s="160"/>
      <c r="G104" s="160"/>
      <c r="H104" s="160"/>
      <c r="I104" s="160"/>
      <c r="J104" s="165" t="s">
        <v>1</v>
      </c>
      <c r="K104" s="166"/>
    </row>
    <row r="105" spans="1:12" s="4" customFormat="1" ht="14.5" customHeight="1">
      <c r="B105" s="6"/>
      <c r="C105" s="161"/>
      <c r="D105" s="162"/>
      <c r="E105" s="162"/>
      <c r="F105" s="162"/>
      <c r="G105" s="162"/>
      <c r="H105" s="162"/>
      <c r="I105" s="162"/>
      <c r="J105" s="167">
        <v>45610</v>
      </c>
      <c r="K105" s="168"/>
    </row>
    <row r="106" spans="1:12" s="4" customFormat="1" ht="14.5" customHeight="1">
      <c r="B106" s="7"/>
      <c r="C106" s="163"/>
      <c r="D106" s="164"/>
      <c r="E106" s="164"/>
      <c r="F106" s="164"/>
      <c r="G106" s="164"/>
      <c r="H106" s="164"/>
      <c r="I106" s="164"/>
      <c r="J106" s="169" t="s">
        <v>129</v>
      </c>
      <c r="K106" s="170"/>
    </row>
    <row r="107" spans="1:12" s="22" customFormat="1" ht="16">
      <c r="A107" s="21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1:12" ht="24" customHeight="1">
      <c r="B108" s="171" t="s">
        <v>130</v>
      </c>
      <c r="C108" s="171"/>
      <c r="D108" s="171"/>
      <c r="E108" s="171"/>
      <c r="F108" s="171"/>
      <c r="G108" s="171"/>
      <c r="H108" s="171"/>
      <c r="I108" s="171"/>
      <c r="J108" s="171"/>
      <c r="K108" s="171"/>
    </row>
    <row r="109" spans="1:12" s="86" customFormat="1">
      <c r="A109" s="84"/>
      <c r="B109" s="172" t="s">
        <v>131</v>
      </c>
      <c r="C109" s="172"/>
      <c r="D109" s="172"/>
      <c r="E109" s="172"/>
      <c r="F109" s="172"/>
      <c r="G109" s="172"/>
      <c r="H109" s="172"/>
      <c r="I109" s="172"/>
      <c r="J109" s="172"/>
      <c r="K109" s="172"/>
      <c r="L109" s="85"/>
    </row>
    <row r="110" spans="1:12" ht="15" customHeight="1">
      <c r="B110" s="87"/>
      <c r="C110" s="87"/>
      <c r="D110" s="87"/>
      <c r="E110" s="87"/>
      <c r="F110" s="87"/>
      <c r="G110" s="87"/>
      <c r="H110" s="87"/>
      <c r="I110" s="87"/>
      <c r="J110" s="87"/>
      <c r="K110" s="87"/>
    </row>
    <row r="111" spans="1:12" s="29" customFormat="1" ht="17" customHeight="1">
      <c r="A111" s="27"/>
      <c r="B111" s="131" t="s">
        <v>132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28"/>
    </row>
    <row r="112" spans="1:12" ht="17" customHeight="1">
      <c r="B112" s="31" t="s">
        <v>133</v>
      </c>
      <c r="C112" s="33"/>
      <c r="D112" s="31" t="s">
        <v>134</v>
      </c>
      <c r="E112" s="32"/>
      <c r="F112" s="32"/>
      <c r="G112" s="32"/>
      <c r="H112" s="32"/>
      <c r="I112" s="32"/>
      <c r="J112" s="32"/>
      <c r="K112" s="33"/>
    </row>
    <row r="113" spans="1:12" ht="17" customHeight="1">
      <c r="B113" s="88">
        <v>15000</v>
      </c>
      <c r="C113" s="89"/>
      <c r="D113" s="153" t="str">
        <f>+'[2]10- Plan de Pagos'!K13</f>
        <v>QUINCE MIL PESOS DOMINICANOS 00/100</v>
      </c>
      <c r="E113" s="154"/>
      <c r="F113" s="154"/>
      <c r="G113" s="154"/>
      <c r="H113" s="154"/>
      <c r="I113" s="154"/>
      <c r="J113" s="154"/>
      <c r="K113" s="155"/>
    </row>
    <row r="114" spans="1:12" ht="17" customHeight="1">
      <c r="B114" s="31" t="s">
        <v>135</v>
      </c>
      <c r="C114" s="33"/>
      <c r="D114" s="31" t="s">
        <v>136</v>
      </c>
      <c r="E114" s="32"/>
      <c r="F114" s="32"/>
      <c r="G114" s="32"/>
      <c r="H114" s="32"/>
      <c r="I114" s="32"/>
      <c r="J114" s="32"/>
      <c r="K114" s="33"/>
    </row>
    <row r="115" spans="1:12" ht="17" customHeight="1">
      <c r="B115" s="90">
        <v>12</v>
      </c>
      <c r="C115" s="89"/>
      <c r="D115" s="88" t="s">
        <v>137</v>
      </c>
      <c r="E115" s="91"/>
      <c r="F115" s="91"/>
      <c r="G115" s="91"/>
      <c r="H115" s="91"/>
      <c r="I115" s="91"/>
      <c r="J115" s="91"/>
      <c r="K115" s="89"/>
    </row>
    <row r="116" spans="1:12" ht="15" customHeight="1">
      <c r="B116" s="17"/>
      <c r="C116" s="17"/>
      <c r="D116" s="17"/>
      <c r="E116" s="17"/>
      <c r="F116" s="17"/>
      <c r="G116" s="17"/>
      <c r="H116" s="18"/>
      <c r="I116" s="18"/>
      <c r="J116" s="19"/>
      <c r="K116" s="19"/>
    </row>
    <row r="117" spans="1:12" s="29" customFormat="1" ht="17" customHeight="1">
      <c r="A117" s="27"/>
      <c r="B117" s="131" t="s">
        <v>138</v>
      </c>
      <c r="C117" s="131"/>
      <c r="D117" s="131"/>
      <c r="E117" s="131"/>
      <c r="F117" s="131"/>
      <c r="G117" s="131"/>
      <c r="H117" s="131"/>
      <c r="I117" s="131"/>
      <c r="J117" s="131"/>
      <c r="K117" s="131"/>
      <c r="L117" s="28"/>
    </row>
    <row r="118" spans="1:12" ht="14" customHeight="1">
      <c r="B118" s="143" t="s">
        <v>77</v>
      </c>
      <c r="C118" s="143"/>
      <c r="D118" s="143"/>
      <c r="E118" s="143" t="s">
        <v>139</v>
      </c>
      <c r="F118" s="143"/>
      <c r="G118" s="143"/>
      <c r="H118" s="2"/>
      <c r="I118" s="2"/>
      <c r="J118" s="2"/>
      <c r="K118" s="2"/>
    </row>
    <row r="119" spans="1:12" ht="23" customHeight="1">
      <c r="B119" s="156" t="s">
        <v>140</v>
      </c>
      <c r="C119" s="157"/>
      <c r="D119" s="92" t="s">
        <v>141</v>
      </c>
      <c r="E119" s="158" t="s">
        <v>142</v>
      </c>
      <c r="F119" s="158"/>
      <c r="G119" s="92" t="s">
        <v>141</v>
      </c>
      <c r="H119" s="2"/>
      <c r="I119" s="2"/>
      <c r="J119" s="2"/>
      <c r="K119" s="2"/>
    </row>
    <row r="120" spans="1:12" ht="30" customHeight="1">
      <c r="B120" s="145" t="s">
        <v>143</v>
      </c>
      <c r="C120" s="146"/>
      <c r="D120" s="93">
        <f>+B54</f>
        <v>20000</v>
      </c>
      <c r="E120" s="147" t="s">
        <v>144</v>
      </c>
      <c r="F120" s="147"/>
      <c r="G120" s="93">
        <v>0</v>
      </c>
      <c r="H120" s="2"/>
      <c r="I120" s="2"/>
      <c r="J120" s="2"/>
      <c r="K120" s="2"/>
    </row>
    <row r="121" spans="1:12" ht="19.75" customHeight="1">
      <c r="B121" s="145" t="s">
        <v>145</v>
      </c>
      <c r="C121" s="146"/>
      <c r="D121" s="93">
        <v>0</v>
      </c>
      <c r="E121" s="148" t="s">
        <v>146</v>
      </c>
      <c r="F121" s="148"/>
      <c r="G121" s="93">
        <v>0</v>
      </c>
      <c r="H121" s="2"/>
      <c r="I121" s="2"/>
      <c r="J121" s="2"/>
      <c r="K121" s="2"/>
    </row>
    <row r="122" spans="1:12" ht="19.75" customHeight="1">
      <c r="B122" s="145" t="s">
        <v>82</v>
      </c>
      <c r="C122" s="146"/>
      <c r="D122" s="93">
        <v>0</v>
      </c>
      <c r="E122" s="2" t="s">
        <v>147</v>
      </c>
      <c r="F122" s="2"/>
      <c r="G122" s="93">
        <f>+G54</f>
        <v>13400</v>
      </c>
      <c r="H122" s="2"/>
      <c r="I122" s="2"/>
      <c r="J122" s="2"/>
      <c r="K122" s="2"/>
    </row>
    <row r="123" spans="1:12" ht="19.75" customHeight="1">
      <c r="B123" s="149" t="s">
        <v>148</v>
      </c>
      <c r="C123" s="150"/>
      <c r="D123" s="94">
        <f>SUM(D120:D122)</f>
        <v>20000</v>
      </c>
      <c r="E123" s="151" t="s">
        <v>149</v>
      </c>
      <c r="F123" s="152"/>
      <c r="G123" s="95">
        <f>SUM(G120:G122)</f>
        <v>13400</v>
      </c>
      <c r="H123" s="2"/>
      <c r="I123" s="2"/>
      <c r="J123" s="2"/>
      <c r="K123" s="2"/>
    </row>
    <row r="124" spans="1:12" ht="19.75" customHeight="1">
      <c r="B124" s="2"/>
      <c r="C124" s="2"/>
      <c r="D124" s="140" t="s">
        <v>150</v>
      </c>
      <c r="E124" s="141"/>
      <c r="F124" s="142">
        <f>+D123-G123</f>
        <v>6600</v>
      </c>
      <c r="G124" s="141"/>
      <c r="H124" s="2"/>
      <c r="I124" s="2"/>
      <c r="J124" s="2"/>
      <c r="K124" s="2"/>
    </row>
    <row r="125" spans="1:12" ht="15" customHeight="1">
      <c r="B125" s="17"/>
      <c r="C125" s="17"/>
      <c r="D125" s="17"/>
      <c r="E125" s="17"/>
      <c r="F125" s="17"/>
      <c r="G125" s="17"/>
      <c r="H125" s="18"/>
      <c r="I125" s="18"/>
      <c r="J125" s="19"/>
      <c r="K125" s="19"/>
    </row>
    <row r="126" spans="1:12" s="29" customFormat="1" ht="17" customHeight="1">
      <c r="A126" s="27"/>
      <c r="B126" s="131" t="s">
        <v>151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28"/>
    </row>
    <row r="127" spans="1:12" ht="14" customHeight="1">
      <c r="B127" s="143" t="s">
        <v>152</v>
      </c>
      <c r="C127" s="143"/>
      <c r="D127" s="143"/>
      <c r="E127" s="143"/>
      <c r="F127" s="143"/>
      <c r="G127" s="143"/>
      <c r="H127" s="143"/>
      <c r="I127" s="143"/>
      <c r="J127" s="143"/>
      <c r="K127" s="143"/>
    </row>
    <row r="128" spans="1:12" ht="14" customHeight="1">
      <c r="B128" s="144" t="s">
        <v>153</v>
      </c>
      <c r="C128" s="144"/>
      <c r="D128" s="144"/>
      <c r="E128" s="144"/>
      <c r="F128" s="144"/>
      <c r="G128" s="144"/>
      <c r="H128" s="144"/>
      <c r="I128" s="144" t="s">
        <v>154</v>
      </c>
      <c r="J128" s="144"/>
      <c r="K128" s="144"/>
    </row>
    <row r="129" spans="1:12" ht="11.25" customHeight="1">
      <c r="B129" s="138" t="s">
        <v>155</v>
      </c>
      <c r="C129" s="138"/>
      <c r="D129" s="138"/>
      <c r="E129" s="138"/>
      <c r="F129" s="138"/>
      <c r="G129" s="138"/>
      <c r="H129" s="138"/>
      <c r="I129" s="139"/>
      <c r="J129" s="139"/>
      <c r="K129" s="139"/>
    </row>
    <row r="130" spans="1:12" ht="11.25" customHeight="1">
      <c r="B130" s="138" t="s">
        <v>156</v>
      </c>
      <c r="C130" s="138"/>
      <c r="D130" s="138"/>
      <c r="E130" s="138"/>
      <c r="F130" s="138"/>
      <c r="G130" s="138"/>
      <c r="H130" s="138"/>
      <c r="I130" s="139"/>
      <c r="J130" s="139"/>
      <c r="K130" s="139"/>
    </row>
    <row r="131" spans="1:12" ht="11.25" customHeight="1">
      <c r="B131" s="138" t="s">
        <v>157</v>
      </c>
      <c r="C131" s="138"/>
      <c r="D131" s="138"/>
      <c r="E131" s="138"/>
      <c r="F131" s="138"/>
      <c r="G131" s="138"/>
      <c r="H131" s="138"/>
      <c r="I131" s="139"/>
      <c r="J131" s="139"/>
      <c r="K131" s="139"/>
    </row>
    <row r="132" spans="1:12" ht="15" customHeight="1">
      <c r="B132" s="17"/>
      <c r="C132" s="17"/>
      <c r="D132" s="17"/>
      <c r="E132" s="17"/>
      <c r="F132" s="17"/>
      <c r="G132" s="17"/>
      <c r="H132" s="18"/>
      <c r="I132" s="18"/>
      <c r="J132" s="19"/>
      <c r="K132" s="19"/>
    </row>
    <row r="133" spans="1:12" s="29" customFormat="1" ht="17" customHeight="1">
      <c r="A133" s="27"/>
      <c r="B133" s="131" t="s">
        <v>158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28"/>
    </row>
    <row r="134" spans="1:12" ht="116.5" customHeight="1">
      <c r="B134" s="132" t="s">
        <v>159</v>
      </c>
      <c r="C134" s="133"/>
      <c r="D134" s="133"/>
      <c r="E134" s="133"/>
      <c r="F134" s="133"/>
      <c r="G134" s="133"/>
      <c r="H134" s="133"/>
      <c r="I134" s="133"/>
      <c r="J134" s="133"/>
      <c r="K134" s="134"/>
    </row>
    <row r="135" spans="1:12" ht="15" customHeight="1">
      <c r="B135" s="96"/>
      <c r="C135" s="17"/>
      <c r="D135" s="17"/>
      <c r="E135" s="17"/>
      <c r="F135" s="17"/>
      <c r="G135" s="17"/>
      <c r="H135" s="18"/>
      <c r="I135" s="18"/>
      <c r="J135" s="19"/>
      <c r="K135" s="97"/>
    </row>
    <row r="136" spans="1:12" ht="24">
      <c r="B136" s="98" t="s">
        <v>160</v>
      </c>
      <c r="C136" s="24"/>
      <c r="D136" s="99" t="s">
        <v>161</v>
      </c>
      <c r="E136" s="100"/>
      <c r="F136" s="101" t="s">
        <v>162</v>
      </c>
      <c r="G136" s="99"/>
      <c r="H136" s="102"/>
      <c r="I136" s="100"/>
      <c r="J136" s="102"/>
      <c r="K136" s="103"/>
    </row>
    <row r="137" spans="1:12">
      <c r="B137" s="98"/>
      <c r="C137" s="99"/>
      <c r="D137" s="99"/>
      <c r="E137" s="99"/>
      <c r="F137" s="99"/>
      <c r="G137" s="99"/>
      <c r="H137" s="99"/>
      <c r="I137" s="102"/>
      <c r="J137" s="102"/>
      <c r="K137" s="104"/>
    </row>
    <row r="138" spans="1:12" ht="15" customHeight="1">
      <c r="B138" s="17"/>
      <c r="C138" s="17"/>
      <c r="D138" s="17"/>
      <c r="E138" s="17"/>
      <c r="F138" s="17"/>
      <c r="G138" s="17"/>
      <c r="H138" s="18"/>
      <c r="I138" s="18"/>
      <c r="J138" s="19"/>
      <c r="K138" s="19"/>
    </row>
    <row r="139" spans="1:12" s="29" customFormat="1" ht="17" customHeight="1">
      <c r="A139" s="27"/>
      <c r="B139" s="131" t="s">
        <v>163</v>
      </c>
      <c r="C139" s="131"/>
      <c r="D139" s="131"/>
      <c r="E139" s="131"/>
      <c r="F139" s="131"/>
      <c r="G139" s="131"/>
      <c r="H139" s="131"/>
      <c r="I139" s="131"/>
      <c r="J139" s="131"/>
      <c r="K139" s="131"/>
      <c r="L139" s="28"/>
    </row>
    <row r="140" spans="1:12" ht="14" customHeight="1">
      <c r="B140" s="105" t="s">
        <v>164</v>
      </c>
      <c r="C140" s="106">
        <v>147</v>
      </c>
      <c r="D140" s="107" t="s">
        <v>165</v>
      </c>
      <c r="E140" s="107"/>
      <c r="F140" s="108">
        <f>2401000000+C140</f>
        <v>2401000147</v>
      </c>
      <c r="G140" s="107" t="s">
        <v>166</v>
      </c>
      <c r="H140" s="109"/>
      <c r="I140" s="110">
        <f>2402000000+C140</f>
        <v>2402000147</v>
      </c>
      <c r="J140" s="110"/>
      <c r="K140" s="111"/>
    </row>
    <row r="141" spans="1:12" ht="14" customHeight="1">
      <c r="B141" s="112" t="s">
        <v>167</v>
      </c>
      <c r="C141" s="113"/>
      <c r="D141" s="114" t="s">
        <v>168</v>
      </c>
      <c r="E141" s="115"/>
      <c r="F141" s="17"/>
      <c r="G141" s="17"/>
      <c r="H141" s="17"/>
      <c r="I141" s="87"/>
      <c r="J141" s="87"/>
      <c r="K141" s="116"/>
    </row>
    <row r="142" spans="1:12" ht="14" customHeight="1">
      <c r="B142" s="135" t="s">
        <v>169</v>
      </c>
      <c r="C142" s="136"/>
      <c r="D142" s="136"/>
      <c r="E142" s="136"/>
      <c r="F142" s="136"/>
      <c r="G142" s="136"/>
      <c r="H142" s="136"/>
      <c r="I142" s="136"/>
      <c r="J142" s="136"/>
      <c r="K142" s="137"/>
    </row>
    <row r="143" spans="1:12" ht="14" customHeight="1">
      <c r="B143" s="124"/>
      <c r="C143" s="125"/>
      <c r="D143" s="125"/>
      <c r="E143" s="125"/>
      <c r="F143" s="125"/>
      <c r="G143" s="125"/>
      <c r="H143" s="125"/>
      <c r="I143" s="125"/>
      <c r="J143" s="125"/>
      <c r="K143" s="126"/>
    </row>
    <row r="144" spans="1:12" ht="14" customHeight="1">
      <c r="B144" s="124"/>
      <c r="C144" s="125"/>
      <c r="D144" s="125"/>
      <c r="E144" s="125"/>
      <c r="F144" s="125"/>
      <c r="G144" s="125"/>
      <c r="H144" s="125"/>
      <c r="I144" s="125"/>
      <c r="J144" s="125"/>
      <c r="K144" s="126"/>
    </row>
    <row r="145" spans="2:11" ht="14" customHeight="1">
      <c r="B145" s="124"/>
      <c r="C145" s="125"/>
      <c r="D145" s="125"/>
      <c r="E145" s="125"/>
      <c r="F145" s="125"/>
      <c r="G145" s="125"/>
      <c r="H145" s="125"/>
      <c r="I145" s="125"/>
      <c r="J145" s="125"/>
      <c r="K145" s="126"/>
    </row>
    <row r="146" spans="2:11" ht="7.5" customHeight="1">
      <c r="B146" s="117"/>
      <c r="C146" s="87"/>
      <c r="D146" s="87"/>
      <c r="E146" s="87"/>
      <c r="F146" s="87"/>
      <c r="G146" s="87"/>
      <c r="H146" s="87"/>
      <c r="I146" s="87"/>
      <c r="J146" s="87"/>
      <c r="K146" s="116"/>
    </row>
    <row r="147" spans="2:11" ht="14" customHeight="1">
      <c r="B147" s="96" t="s">
        <v>170</v>
      </c>
      <c r="C147" s="17"/>
      <c r="D147" s="17"/>
      <c r="E147" s="17"/>
      <c r="F147" s="17"/>
      <c r="G147" s="118"/>
      <c r="H147" s="17"/>
      <c r="I147" s="17"/>
      <c r="J147" s="17"/>
      <c r="K147" s="103"/>
    </row>
    <row r="148" spans="2:11" ht="14" customHeight="1">
      <c r="B148" s="127" t="s">
        <v>171</v>
      </c>
      <c r="C148" s="128"/>
      <c r="D148" s="129" t="s">
        <v>172</v>
      </c>
      <c r="E148" s="129"/>
      <c r="F148" s="129"/>
      <c r="G148" s="129"/>
      <c r="H148" s="17"/>
      <c r="I148" s="17"/>
      <c r="J148" s="17"/>
      <c r="K148" s="103"/>
    </row>
    <row r="149" spans="2:11" ht="14" customHeight="1">
      <c r="B149" s="96" t="s">
        <v>173</v>
      </c>
      <c r="C149" s="17"/>
      <c r="D149" s="17"/>
      <c r="E149" s="17"/>
      <c r="F149" s="17"/>
      <c r="G149" s="17"/>
      <c r="H149" s="17"/>
      <c r="I149" s="17"/>
      <c r="J149" s="17"/>
      <c r="K149" s="103"/>
    </row>
    <row r="150" spans="2:11" ht="14" customHeight="1">
      <c r="B150" s="96"/>
      <c r="C150" s="17"/>
      <c r="D150" s="17"/>
      <c r="E150" s="17"/>
      <c r="F150" s="17"/>
      <c r="G150" s="17"/>
      <c r="H150" s="17"/>
      <c r="I150" s="17"/>
      <c r="J150" s="17"/>
      <c r="K150" s="103"/>
    </row>
    <row r="151" spans="2:11" ht="14" customHeight="1">
      <c r="B151" s="96"/>
      <c r="C151" s="17"/>
      <c r="D151" s="17"/>
      <c r="E151" s="17"/>
      <c r="F151" s="17"/>
      <c r="G151" s="17"/>
      <c r="H151" s="17"/>
      <c r="I151" s="17"/>
      <c r="J151" s="17"/>
      <c r="K151" s="103"/>
    </row>
    <row r="152" spans="2:11" ht="14" customHeight="1">
      <c r="B152" s="124" t="s">
        <v>174</v>
      </c>
      <c r="C152" s="125"/>
      <c r="D152" s="87"/>
      <c r="E152" s="130">
        <f>+G6</f>
        <v>45868</v>
      </c>
      <c r="F152" s="125"/>
      <c r="G152" s="87"/>
      <c r="H152" s="125"/>
      <c r="I152" s="125"/>
      <c r="J152" s="125"/>
      <c r="K152" s="126"/>
    </row>
    <row r="153" spans="2:11" ht="19.5" customHeight="1">
      <c r="B153" s="120" t="s">
        <v>175</v>
      </c>
      <c r="C153" s="121"/>
      <c r="D153" s="2"/>
      <c r="E153" s="122" t="s">
        <v>176</v>
      </c>
      <c r="F153" s="122"/>
      <c r="G153" s="24"/>
      <c r="H153" s="122" t="s">
        <v>177</v>
      </c>
      <c r="I153" s="122"/>
      <c r="J153" s="122"/>
      <c r="K153" s="123"/>
    </row>
    <row r="154" spans="2:11" ht="14" customHeight="1">
      <c r="B154" s="98"/>
      <c r="C154" s="99"/>
      <c r="D154" s="99"/>
      <c r="E154" s="99"/>
      <c r="F154" s="99"/>
      <c r="G154" s="99"/>
      <c r="H154" s="99"/>
      <c r="I154" s="99"/>
      <c r="J154" s="99"/>
      <c r="K154" s="119"/>
    </row>
  </sheetData>
  <mergeCells count="156">
    <mergeCell ref="B11:K11"/>
    <mergeCell ref="B13:K13"/>
    <mergeCell ref="H14:I14"/>
    <mergeCell ref="J14:K14"/>
    <mergeCell ref="H15:I15"/>
    <mergeCell ref="J15:K15"/>
    <mergeCell ref="C2:I4"/>
    <mergeCell ref="J2:K2"/>
    <mergeCell ref="J3:K3"/>
    <mergeCell ref="J4:K4"/>
    <mergeCell ref="G8:K8"/>
    <mergeCell ref="B10:K10"/>
    <mergeCell ref="B28:K28"/>
    <mergeCell ref="B29:K29"/>
    <mergeCell ref="B31:D31"/>
    <mergeCell ref="E31:G31"/>
    <mergeCell ref="H31:K31"/>
    <mergeCell ref="B34:K34"/>
    <mergeCell ref="H16:I16"/>
    <mergeCell ref="J16:K16"/>
    <mergeCell ref="B18:K18"/>
    <mergeCell ref="H20:K20"/>
    <mergeCell ref="B21:C21"/>
    <mergeCell ref="D21:E21"/>
    <mergeCell ref="F21:G21"/>
    <mergeCell ref="H21:K21"/>
    <mergeCell ref="B40:K40"/>
    <mergeCell ref="B41:C41"/>
    <mergeCell ref="D41:K41"/>
    <mergeCell ref="B42:G42"/>
    <mergeCell ref="H42:K42"/>
    <mergeCell ref="B43:D43"/>
    <mergeCell ref="E43:K43"/>
    <mergeCell ref="B35:C35"/>
    <mergeCell ref="E35:F35"/>
    <mergeCell ref="B37:E37"/>
    <mergeCell ref="F37:H37"/>
    <mergeCell ref="I37:K37"/>
    <mergeCell ref="B38:E38"/>
    <mergeCell ref="F38:H38"/>
    <mergeCell ref="I38:K38"/>
    <mergeCell ref="B48:C48"/>
    <mergeCell ref="D48:E48"/>
    <mergeCell ref="H48:I48"/>
    <mergeCell ref="J48:K48"/>
    <mergeCell ref="B49:C49"/>
    <mergeCell ref="D49:E49"/>
    <mergeCell ref="F49:G49"/>
    <mergeCell ref="H49:K49"/>
    <mergeCell ref="B44:C44"/>
    <mergeCell ref="F44:I44"/>
    <mergeCell ref="J44:K44"/>
    <mergeCell ref="B46:K46"/>
    <mergeCell ref="B47:C47"/>
    <mergeCell ref="D47:E47"/>
    <mergeCell ref="F47:G47"/>
    <mergeCell ref="H47:I47"/>
    <mergeCell ref="J47:K47"/>
    <mergeCell ref="B54:C54"/>
    <mergeCell ref="E54:F54"/>
    <mergeCell ref="G54:H54"/>
    <mergeCell ref="I54:K54"/>
    <mergeCell ref="C57:I59"/>
    <mergeCell ref="J57:K57"/>
    <mergeCell ref="J58:K58"/>
    <mergeCell ref="J59:K59"/>
    <mergeCell ref="B50:C50"/>
    <mergeCell ref="D50:E50"/>
    <mergeCell ref="F50:G50"/>
    <mergeCell ref="H50:K50"/>
    <mergeCell ref="B52:K52"/>
    <mergeCell ref="B53:C53"/>
    <mergeCell ref="B64:C64"/>
    <mergeCell ref="D64:E64"/>
    <mergeCell ref="F64:G64"/>
    <mergeCell ref="B65:C65"/>
    <mergeCell ref="D65:E65"/>
    <mergeCell ref="F65:G65"/>
    <mergeCell ref="B61:K61"/>
    <mergeCell ref="B62:C62"/>
    <mergeCell ref="D62:E62"/>
    <mergeCell ref="F62:G62"/>
    <mergeCell ref="H62:K62"/>
    <mergeCell ref="B63:C63"/>
    <mergeCell ref="B70:C70"/>
    <mergeCell ref="E70:H70"/>
    <mergeCell ref="I70:K70"/>
    <mergeCell ref="B71:C71"/>
    <mergeCell ref="E71:H71"/>
    <mergeCell ref="I71:K71"/>
    <mergeCell ref="H65:K65"/>
    <mergeCell ref="B67:K67"/>
    <mergeCell ref="B68:K68"/>
    <mergeCell ref="B69:C69"/>
    <mergeCell ref="E69:H69"/>
    <mergeCell ref="I69:K69"/>
    <mergeCell ref="B88:K88"/>
    <mergeCell ref="B89:K89"/>
    <mergeCell ref="B90:K90"/>
    <mergeCell ref="G95:K95"/>
    <mergeCell ref="B101:C101"/>
    <mergeCell ref="E101:F101"/>
    <mergeCell ref="H101:K101"/>
    <mergeCell ref="B73:K73"/>
    <mergeCell ref="B81:K81"/>
    <mergeCell ref="B82:K83"/>
    <mergeCell ref="B85:K85"/>
    <mergeCell ref="B86:K86"/>
    <mergeCell ref="B87:K87"/>
    <mergeCell ref="B111:K111"/>
    <mergeCell ref="D113:K113"/>
    <mergeCell ref="B117:K117"/>
    <mergeCell ref="B118:D118"/>
    <mergeCell ref="E118:G118"/>
    <mergeCell ref="B119:C119"/>
    <mergeCell ref="E119:F119"/>
    <mergeCell ref="C104:I106"/>
    <mergeCell ref="J104:K104"/>
    <mergeCell ref="J105:K105"/>
    <mergeCell ref="J106:K106"/>
    <mergeCell ref="B108:K108"/>
    <mergeCell ref="B109:K109"/>
    <mergeCell ref="D124:E124"/>
    <mergeCell ref="F124:G124"/>
    <mergeCell ref="B126:K126"/>
    <mergeCell ref="B127:K127"/>
    <mergeCell ref="B128:H128"/>
    <mergeCell ref="I128:K128"/>
    <mergeCell ref="B120:C120"/>
    <mergeCell ref="E120:F120"/>
    <mergeCell ref="B121:C121"/>
    <mergeCell ref="E121:F121"/>
    <mergeCell ref="B122:C122"/>
    <mergeCell ref="B123:C123"/>
    <mergeCell ref="E123:F123"/>
    <mergeCell ref="B133:K133"/>
    <mergeCell ref="B134:K134"/>
    <mergeCell ref="B139:K139"/>
    <mergeCell ref="B142:K142"/>
    <mergeCell ref="B143:K143"/>
    <mergeCell ref="B144:K144"/>
    <mergeCell ref="B129:H129"/>
    <mergeCell ref="I129:K129"/>
    <mergeCell ref="B130:H130"/>
    <mergeCell ref="I130:K130"/>
    <mergeCell ref="B131:H131"/>
    <mergeCell ref="I131:K131"/>
    <mergeCell ref="B153:C153"/>
    <mergeCell ref="E153:F153"/>
    <mergeCell ref="H153:K153"/>
    <mergeCell ref="B145:K145"/>
    <mergeCell ref="B148:C148"/>
    <mergeCell ref="D148:G148"/>
    <mergeCell ref="B152:C152"/>
    <mergeCell ref="E152:F152"/>
    <mergeCell ref="H152:K152"/>
  </mergeCells>
  <dataValidations count="1">
    <dataValidation type="list" allowBlank="1" showInputMessage="1" showErrorMessage="1" sqref="G7" xr:uid="{07C8F2F2-7C6C-4D7F-88D0-A5CB2F7071A1}">
      <formula1>Sucursal</formula1>
    </dataValidation>
  </dataValidations>
  <hyperlinks>
    <hyperlink ref="B15" r:id="rId1" xr:uid="{D37F5BB2-2F6F-42CD-9C44-A7B4E2F86A6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ariza</dc:creator>
  <cp:lastModifiedBy>Jose Manuel Buten Peralta</cp:lastModifiedBy>
  <dcterms:created xsi:type="dcterms:W3CDTF">2026-03-17T17:00:49Z</dcterms:created>
  <dcterms:modified xsi:type="dcterms:W3CDTF">2026-04-28T19:58:35Z</dcterms:modified>
</cp:coreProperties>
</file>